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finantare_infra" sheetId="2" r:id="rId1"/>
    <sheet name="Echipament" sheetId="4" r:id="rId2"/>
  </sheets>
  <calcPr calcId="144525"/>
</workbook>
</file>

<file path=xl/sharedStrings.xml><?xml version="1.0" encoding="utf-8"?>
<sst xmlns="http://schemas.openxmlformats.org/spreadsheetml/2006/main" count="182" uniqueCount="111">
  <si>
    <t>Informatii privind cheltuielile și finanțarea infrastructurilor de cercetare</t>
  </si>
  <si>
    <t>N.B. Se vor completa ambele file din fisier!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</si>
  <si>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</si>
  <si>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</si>
  <si>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</si>
  <si>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</si>
  <si>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</si>
  <si>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</si>
  <si>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</si>
  <si>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</si>
  <si>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</si>
  <si>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</si>
  <si>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</si>
  <si>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</si>
  <si>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</si>
  <si>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</si>
  <si>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</si>
  <si>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</si>
  <si>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r>
      <rPr>
        <b/>
        <sz val="11"/>
        <color theme="1"/>
        <rFont val="Times New Roman"/>
        <charset val="134"/>
      </rPr>
      <t xml:space="preserve">Costuri de casare </t>
    </r>
    <r>
      <rPr>
        <b/>
        <i/>
        <sz val="11"/>
        <color theme="1"/>
        <rFont val="Times New Roman"/>
        <charset val="134"/>
      </rPr>
      <t>(dacă este cazul)</t>
    </r>
  </si>
  <si>
    <t>estimativ total și realizat/an  (mii lei)</t>
  </si>
  <si>
    <t>Costuri de decomisionare estimate</t>
  </si>
  <si>
    <t>Costuri de decomisionare realizate, în total, / surse de finanțare</t>
  </si>
  <si>
    <t>Nr.d/o</t>
  </si>
  <si>
    <t>Denumirea componentelor (echipamente,terenuri etc.)</t>
  </si>
  <si>
    <t>Proprietar/-i</t>
  </si>
  <si>
    <t>Destinația</t>
  </si>
  <si>
    <t>Locul amplasării</t>
  </si>
  <si>
    <t xml:space="preserve">Cantitatea (unitate) </t>
  </si>
  <si>
    <t>Sursa de proviniență a mijl. financiare</t>
  </si>
  <si>
    <t>Cota de participare</t>
  </si>
  <si>
    <t>Anul producerii</t>
  </si>
  <si>
    <t>Data punerii în funcțiune</t>
  </si>
  <si>
    <t>Nr.de inventar</t>
  </si>
  <si>
    <t>Valoarea de intrare (lei)</t>
  </si>
  <si>
    <t>Valoarea contabilă/ de bilanț (lei)</t>
  </si>
  <si>
    <t>Gradul amortizării/ uzurii (%)</t>
  </si>
  <si>
    <t>Durata de utilizare/ funcționare utilă (ani)</t>
  </si>
  <si>
    <t>Mențiuni</t>
  </si>
  <si>
    <t>Uzura la
01.10.21</t>
  </si>
  <si>
    <t>Valoarea
rămasă</t>
  </si>
  <si>
    <t>Bloc sistema ATOL 3000 IP</t>
  </si>
  <si>
    <t>Surse bugetare</t>
  </si>
  <si>
    <t>27.07.2007</t>
  </si>
  <si>
    <t>Frigider Eurolux GN263A+</t>
  </si>
  <si>
    <t>28.11.2019</t>
  </si>
  <si>
    <t>GEAIRA09 conditioner</t>
  </si>
  <si>
    <t>24.07.2008</t>
  </si>
  <si>
    <t>HP Officejet K7100 Printer A3+ format</t>
  </si>
  <si>
    <t>22.09.2008</t>
  </si>
  <si>
    <t>Monitor Samsung 19</t>
  </si>
  <si>
    <t>06.06.2006</t>
  </si>
  <si>
    <t>Printer MFD Canon i Sensys MF-231</t>
  </si>
  <si>
    <t>27.11.2018</t>
  </si>
  <si>
    <t>Printer/Copir/Scaner CANON i-Sensys MF3010</t>
  </si>
  <si>
    <t>17.07.2017</t>
  </si>
  <si>
    <t>Statie de meteorologie, hidrologie Pluviometru</t>
  </si>
  <si>
    <t>Universitat Basel</t>
  </si>
  <si>
    <t>17.09.2018</t>
  </si>
  <si>
    <t>Telefon</t>
  </si>
  <si>
    <t>20.06.2007</t>
  </si>
  <si>
    <t>Work Centre PE114E Printer/Copier/Scaner</t>
  </si>
  <si>
    <t>01.06.2006</t>
  </si>
  <si>
    <t>Work Station</t>
  </si>
  <si>
    <t>Work Station ATOL2200IP-D cu monitor TFT 19"</t>
  </si>
  <si>
    <t>17.10.2008</t>
  </si>
  <si>
    <t>Workstation PC 1040-MP (cu monitor E2270Sw)</t>
  </si>
  <si>
    <t>Workstation PC 1070-MP (cu monitor E2470Sw)</t>
  </si>
  <si>
    <t>Camera web Xiaomi Mijia FHD</t>
  </si>
  <si>
    <t>16.04.2021</t>
  </si>
  <si>
    <t>Dulap cu 2 usi deschise</t>
  </si>
  <si>
    <t>31.01.2000</t>
  </si>
  <si>
    <t>Dulap cu 2 usi inchise</t>
  </si>
  <si>
    <t>Dulap metalic mare</t>
  </si>
  <si>
    <t>31.12.2003</t>
  </si>
  <si>
    <t>Dulap p-u imbracaminte</t>
  </si>
  <si>
    <t>Dulap pentru frigider</t>
  </si>
  <si>
    <t>23.04.2019</t>
  </si>
  <si>
    <t>Fotoliu BX-0055</t>
  </si>
  <si>
    <t>18.06.2019</t>
  </si>
  <si>
    <t>Masa 1 noptiera</t>
  </si>
  <si>
    <t>Masa 1200*500*750</t>
  </si>
  <si>
    <t>Masa 2 noptiere</t>
  </si>
  <si>
    <t>30.06.2006</t>
  </si>
  <si>
    <t>Masa C13 computato 1500x1250x750</t>
  </si>
  <si>
    <t>Masa pentru conducator 2000*500*750</t>
  </si>
  <si>
    <t>Perete pentru oficiu 5000*2300</t>
  </si>
  <si>
    <t>Safeu metalic</t>
  </si>
  <si>
    <t>Scaun</t>
  </si>
  <si>
    <t>31.05.2006</t>
  </si>
  <si>
    <t>Scaun Prizma AMF</t>
  </si>
  <si>
    <t>Scaune 1120</t>
  </si>
  <si>
    <t>Sectia 35A</t>
  </si>
  <si>
    <t>Tumba T2</t>
  </si>
  <si>
    <t>ArcGis ArcView SU</t>
  </si>
  <si>
    <t>15.12.2014</t>
  </si>
  <si>
    <t>06.11.2012</t>
  </si>
  <si>
    <t>ArcGis Pro Basic 2.6</t>
  </si>
  <si>
    <t>30.10.2020</t>
  </si>
  <si>
    <t>ArcGis Pro Extension: ArcGIS Spatial Analyst</t>
  </si>
  <si>
    <t>ArcGis Spatial Analyst SU</t>
  </si>
  <si>
    <t>Programa Statgraphics</t>
  </si>
  <si>
    <t>22.11.2007</t>
  </si>
  <si>
    <t>Programa Surfer</t>
  </si>
  <si>
    <t>07.11.2007</t>
  </si>
  <si>
    <t>TOTAL</t>
  </si>
  <si>
    <t>Executor</t>
  </si>
  <si>
    <t>(semnătura)</t>
  </si>
  <si>
    <t xml:space="preserve"> (numele, prenumele)</t>
  </si>
  <si>
    <t>Contabil șef</t>
  </si>
  <si>
    <t>Railean Veronica</t>
  </si>
  <si>
    <t>Anexă________foi.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</si>
</sst>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33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B050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8"/>
      <name val="Arial"/>
      <charset val="134"/>
    </font>
    <font>
      <sz val="9"/>
      <color theme="1"/>
      <name val="Times New Roman"/>
      <charset val="134"/>
    </font>
    <font>
      <sz val="11"/>
      <color rgb="FFC00000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0" tint="-0.499984740745262"/>
      <name val="Times New Roman"/>
      <charset val="134"/>
    </font>
    <font>
      <i/>
      <sz val="11"/>
      <color theme="1"/>
      <name val="Times New Roman"/>
      <charset val="134"/>
    </font>
    <font>
      <sz val="11"/>
      <color theme="0" tint="-0.499984740745262"/>
      <name val="Times New Roman"/>
      <charset val="134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i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3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0"/>
    <xf numFmtId="0" fontId="13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1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1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" fontId="0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1" fontId="0" fillId="0" borderId="0" xfId="0" applyNumberFormat="1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6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/>
    <xf numFmtId="0" fontId="0" fillId="0" borderId="1" xfId="0" applyNumberFormat="1" applyFont="1" applyBorder="1" applyAlignment="1"/>
    <xf numFmtId="2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/>
    <xf numFmtId="0" fontId="0" fillId="0" borderId="2" xfId="0" applyNumberFormat="1" applyFont="1" applyBorder="1" applyAlignment="1"/>
    <xf numFmtId="2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/>
    <xf numFmtId="0" fontId="0" fillId="0" borderId="4" xfId="0" applyNumberFormat="1" applyFont="1" applyBorder="1" applyAlignment="1"/>
    <xf numFmtId="2" fontId="0" fillId="0" borderId="5" xfId="0" applyNumberFormat="1" applyFont="1" applyBorder="1" applyAlignment="1">
      <alignment horizontal="right"/>
    </xf>
    <xf numFmtId="2" fontId="0" fillId="0" borderId="5" xfId="0" applyNumberFormat="1" applyFont="1" applyBorder="1" applyAlignment="1"/>
    <xf numFmtId="0" fontId="0" fillId="0" borderId="5" xfId="0" applyNumberFormat="1" applyFont="1" applyBorder="1" applyAlignment="1"/>
    <xf numFmtId="2" fontId="0" fillId="0" borderId="4" xfId="0" applyNumberForma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right"/>
    </xf>
    <xf numFmtId="2" fontId="4" fillId="0" borderId="9" xfId="0" applyNumberFormat="1" applyFont="1" applyBorder="1" applyAlignment="1"/>
    <xf numFmtId="0" fontId="4" fillId="0" borderId="4" xfId="0" applyNumberFormat="1" applyFont="1" applyBorder="1" applyAlignment="1">
      <alignment horizontal="right"/>
    </xf>
    <xf numFmtId="0" fontId="4" fillId="0" borderId="10" xfId="0" applyNumberFormat="1" applyFont="1" applyBorder="1" applyAlignment="1"/>
    <xf numFmtId="0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2" fontId="0" fillId="2" borderId="2" xfId="0" applyNumberFormat="1" applyFont="1" applyFill="1" applyBorder="1" applyAlignment="1">
      <alignment horizontal="right"/>
    </xf>
    <xf numFmtId="0" fontId="0" fillId="2" borderId="2" xfId="0" applyNumberFormat="1" applyFont="1" applyFill="1" applyBorder="1" applyAlignment="1">
      <alignment horizontal="right"/>
    </xf>
    <xf numFmtId="2" fontId="0" fillId="2" borderId="4" xfId="0" applyNumberFormat="1" applyFont="1" applyFill="1" applyBorder="1" applyAlignment="1">
      <alignment horizontal="right"/>
    </xf>
    <xf numFmtId="0" fontId="0" fillId="2" borderId="11" xfId="0" applyNumberFormat="1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0" fontId="0" fillId="0" borderId="12" xfId="0" applyFont="1" applyBorder="1"/>
    <xf numFmtId="0" fontId="0" fillId="0" borderId="0" xfId="0" applyNumberFormat="1" applyAlignment="1">
      <alignment horizontal="center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Обычный_Лист1" xf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2" sqref="A2"/>
    </sheetView>
  </sheetViews>
  <sheetFormatPr defaultColWidth="9" defaultRowHeight="15" outlineLevelCol="2"/>
  <cols>
    <col min="1" max="1" width="72" customWidth="1"/>
    <col min="2" max="2" width="14.4285714285714" customWidth="1"/>
    <col min="3" max="3" width="17.8571428571429" customWidth="1"/>
  </cols>
  <sheetData>
    <row r="1" ht="18.75" spans="1:1">
      <c r="A1" s="83" t="s">
        <v>0</v>
      </c>
    </row>
    <row r="2" s="81" customFormat="1" spans="1:1">
      <c r="A2" s="81" t="s">
        <v>1</v>
      </c>
    </row>
    <row r="4" s="82" customFormat="1" spans="1:3">
      <c r="A4" s="84" t="s">
        <v>2</v>
      </c>
      <c r="B4" s="85"/>
      <c r="C4" s="85"/>
    </row>
    <row r="5" s="82" customFormat="1" spans="1:3">
      <c r="A5" s="86" t="s">
        <v>3</v>
      </c>
      <c r="B5" s="87"/>
      <c r="C5" s="87"/>
    </row>
    <row r="6" s="82" customFormat="1" ht="31.5" customHeight="1" spans="1:3">
      <c r="A6" s="88"/>
      <c r="B6" s="88" t="s">
        <v>4</v>
      </c>
      <c r="C6" s="88" t="s">
        <v>5</v>
      </c>
    </row>
    <row r="7" s="82" customFormat="1" spans="1:3">
      <c r="A7" s="88" t="s">
        <v>6</v>
      </c>
      <c r="B7" s="89"/>
      <c r="C7" s="89"/>
    </row>
    <row r="8" s="82" customFormat="1" spans="1:3">
      <c r="A8" s="88" t="s">
        <v>7</v>
      </c>
      <c r="B8" s="89"/>
      <c r="C8" s="89"/>
    </row>
    <row r="9" s="82" customFormat="1" spans="1:3">
      <c r="A9" s="88" t="s">
        <v>8</v>
      </c>
      <c r="B9" s="89"/>
      <c r="C9" s="89"/>
    </row>
    <row r="10" s="82" customFormat="1" spans="1:3">
      <c r="A10" s="85"/>
      <c r="B10" s="85"/>
      <c r="C10" s="85"/>
    </row>
    <row r="11" s="82" customFormat="1" spans="1:3">
      <c r="A11" s="84" t="s">
        <v>9</v>
      </c>
      <c r="B11" s="85"/>
      <c r="C11" s="85"/>
    </row>
    <row r="12" s="82" customFormat="1" spans="1:3">
      <c r="A12" s="86" t="s">
        <v>3</v>
      </c>
      <c r="B12" s="90"/>
      <c r="C12" s="90"/>
    </row>
    <row r="13" s="82" customFormat="1" ht="30" customHeight="1" spans="1:3">
      <c r="A13" s="88"/>
      <c r="B13" s="88" t="s">
        <v>4</v>
      </c>
      <c r="C13" s="88" t="s">
        <v>5</v>
      </c>
    </row>
    <row r="14" s="82" customFormat="1" spans="1:3">
      <c r="A14" s="88" t="s">
        <v>10</v>
      </c>
      <c r="B14" s="89"/>
      <c r="C14" s="89"/>
    </row>
    <row r="15" s="82" customFormat="1" spans="1:3">
      <c r="A15" s="88" t="s">
        <v>11</v>
      </c>
      <c r="B15" s="89"/>
      <c r="C15" s="89"/>
    </row>
    <row r="16" s="82" customFormat="1" spans="1:3">
      <c r="A16" s="88" t="s">
        <v>12</v>
      </c>
      <c r="B16" s="89"/>
      <c r="C16" s="89"/>
    </row>
    <row r="17" s="82" customFormat="1" spans="1:3">
      <c r="A17" s="85"/>
      <c r="B17" s="85"/>
      <c r="C17" s="85"/>
    </row>
    <row r="18" s="82" customFormat="1" spans="1:3">
      <c r="A18" s="84" t="s">
        <v>13</v>
      </c>
      <c r="B18" s="91"/>
      <c r="C18" s="91"/>
    </row>
    <row r="19" s="82" customFormat="1" spans="1:3">
      <c r="A19" s="86" t="s">
        <v>14</v>
      </c>
      <c r="B19" s="92"/>
      <c r="C19" s="92"/>
    </row>
    <row r="20" s="82" customFormat="1" ht="30" customHeight="1" spans="1:3">
      <c r="A20" s="88"/>
      <c r="B20" s="88" t="s">
        <v>4</v>
      </c>
      <c r="C20" s="88" t="s">
        <v>5</v>
      </c>
    </row>
    <row r="21" s="82" customFormat="1" spans="1:3">
      <c r="A21" s="88" t="s">
        <v>15</v>
      </c>
      <c r="B21" s="89"/>
      <c r="C21" s="89"/>
    </row>
    <row r="22" s="82" customFormat="1" spans="1:3">
      <c r="A22" s="88" t="s">
        <v>16</v>
      </c>
      <c r="B22" s="89"/>
      <c r="C22" s="89"/>
    </row>
    <row r="23" s="82" customFormat="1" spans="1:3">
      <c r="A23" s="88" t="s">
        <v>17</v>
      </c>
      <c r="B23" s="89"/>
      <c r="C23" s="89"/>
    </row>
    <row r="24" s="82" customFormat="1" spans="2:3">
      <c r="B24" s="85"/>
      <c r="C24" s="85"/>
    </row>
    <row r="25" s="82" customFormat="1" spans="1:3">
      <c r="A25" s="84" t="s">
        <v>18</v>
      </c>
      <c r="B25" s="91"/>
      <c r="C25" s="91"/>
    </row>
    <row r="26" s="82" customFormat="1" spans="1:3">
      <c r="A26" s="86" t="s">
        <v>19</v>
      </c>
      <c r="B26" s="92"/>
      <c r="C26" s="92"/>
    </row>
    <row r="27" s="82" customFormat="1" ht="30.75" customHeight="1" spans="1:3">
      <c r="A27" s="88"/>
      <c r="B27" s="88" t="s">
        <v>4</v>
      </c>
      <c r="C27" s="88" t="s">
        <v>5</v>
      </c>
    </row>
    <row r="28" s="82" customFormat="1" spans="1:3">
      <c r="A28" s="88" t="s">
        <v>20</v>
      </c>
      <c r="B28" s="89"/>
      <c r="C28" s="89"/>
    </row>
    <row r="29" s="82" customFormat="1" spans="1:3">
      <c r="A29" s="88" t="s">
        <v>21</v>
      </c>
      <c r="B29" s="89"/>
      <c r="C29" s="89"/>
    </row>
    <row r="30" s="82" customFormat="1"/>
    <row r="31" s="82" customFormat="1"/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70"/>
  <sheetViews>
    <sheetView tabSelected="1" topLeftCell="A25" workbookViewId="0">
      <selection activeCell="E73" sqref="E73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25.4285714285714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hidden="1" customWidth="1"/>
    <col min="18" max="18" width="10.8571428571429" hidden="1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4" t="s">
        <v>34</v>
      </c>
      <c r="N3" s="44" t="s">
        <v>35</v>
      </c>
      <c r="O3" s="44" t="s">
        <v>36</v>
      </c>
      <c r="P3" s="4" t="s">
        <v>37</v>
      </c>
      <c r="Q3" s="66" t="s">
        <v>38</v>
      </c>
      <c r="R3" s="66" t="s">
        <v>39</v>
      </c>
    </row>
    <row r="4" ht="11.25" customHeight="1" spans="1:18">
      <c r="A4" s="5">
        <v>1</v>
      </c>
      <c r="B4" s="6" t="s">
        <v>40</v>
      </c>
      <c r="C4" s="7"/>
      <c r="D4" s="8"/>
      <c r="E4" s="9"/>
      <c r="F4" s="10">
        <v>1</v>
      </c>
      <c r="G4" s="11" t="s">
        <v>41</v>
      </c>
      <c r="H4" s="5"/>
      <c r="I4" s="5"/>
      <c r="J4" s="45" t="s">
        <v>42</v>
      </c>
      <c r="K4" s="7">
        <v>31440264</v>
      </c>
      <c r="L4" s="46">
        <v>9500</v>
      </c>
      <c r="M4" s="46">
        <v>9500</v>
      </c>
      <c r="N4" s="47">
        <f t="shared" ref="N4:N18" si="0">Q4/M4*100</f>
        <v>100</v>
      </c>
      <c r="O4" s="5">
        <v>3</v>
      </c>
      <c r="P4" s="48"/>
      <c r="Q4" s="67">
        <v>9500</v>
      </c>
      <c r="R4" s="68"/>
    </row>
    <row r="5" ht="11.25" customHeight="1" spans="1:18">
      <c r="A5" s="5">
        <v>2</v>
      </c>
      <c r="B5" s="6" t="s">
        <v>43</v>
      </c>
      <c r="C5" s="7"/>
      <c r="D5" s="8"/>
      <c r="E5" s="9"/>
      <c r="F5" s="10">
        <v>1</v>
      </c>
      <c r="G5" s="11" t="s">
        <v>41</v>
      </c>
      <c r="H5" s="5"/>
      <c r="I5" s="5"/>
      <c r="J5" s="45" t="s">
        <v>44</v>
      </c>
      <c r="K5" s="7">
        <v>31400516</v>
      </c>
      <c r="L5" s="46">
        <v>2999</v>
      </c>
      <c r="M5" s="46">
        <v>2999</v>
      </c>
      <c r="N5" s="47">
        <f t="shared" si="0"/>
        <v>7.22207402467489</v>
      </c>
      <c r="O5" s="5">
        <v>15</v>
      </c>
      <c r="P5" s="48"/>
      <c r="Q5" s="67">
        <v>216.59</v>
      </c>
      <c r="R5" s="67">
        <v>2782.41</v>
      </c>
    </row>
    <row r="6" ht="11.25" customHeight="1" spans="1:18">
      <c r="A6" s="5">
        <v>3</v>
      </c>
      <c r="B6" s="6" t="s">
        <v>45</v>
      </c>
      <c r="C6" s="7"/>
      <c r="D6" s="8"/>
      <c r="E6" s="9"/>
      <c r="F6" s="10">
        <v>1</v>
      </c>
      <c r="G6" s="11" t="s">
        <v>41</v>
      </c>
      <c r="H6" s="5"/>
      <c r="I6" s="5"/>
      <c r="J6" s="45" t="s">
        <v>46</v>
      </c>
      <c r="K6" s="7">
        <v>31440294</v>
      </c>
      <c r="L6" s="46">
        <v>6300</v>
      </c>
      <c r="M6" s="46">
        <v>6300</v>
      </c>
      <c r="N6" s="47">
        <f t="shared" si="0"/>
        <v>100</v>
      </c>
      <c r="O6" s="5">
        <v>4</v>
      </c>
      <c r="P6" s="48"/>
      <c r="Q6" s="67">
        <v>6300</v>
      </c>
      <c r="R6" s="68"/>
    </row>
    <row r="7" ht="11.25" customHeight="1" spans="1:18">
      <c r="A7" s="5">
        <v>4</v>
      </c>
      <c r="B7" s="6" t="s">
        <v>47</v>
      </c>
      <c r="C7" s="7"/>
      <c r="D7" s="8"/>
      <c r="E7" s="9"/>
      <c r="F7" s="10">
        <v>1</v>
      </c>
      <c r="G7" s="11" t="s">
        <v>41</v>
      </c>
      <c r="H7" s="5"/>
      <c r="I7" s="5"/>
      <c r="J7" s="45" t="s">
        <v>48</v>
      </c>
      <c r="K7" s="7">
        <v>31440296</v>
      </c>
      <c r="L7" s="46">
        <v>3695</v>
      </c>
      <c r="M7" s="46">
        <v>3695</v>
      </c>
      <c r="N7" s="47">
        <f t="shared" si="0"/>
        <v>100</v>
      </c>
      <c r="O7" s="5">
        <v>5</v>
      </c>
      <c r="P7" s="48"/>
      <c r="Q7" s="67">
        <v>3695</v>
      </c>
      <c r="R7" s="68"/>
    </row>
    <row r="8" ht="11.25" customHeight="1" spans="1:18">
      <c r="A8" s="5">
        <v>5</v>
      </c>
      <c r="B8" s="6" t="s">
        <v>49</v>
      </c>
      <c r="C8" s="7"/>
      <c r="D8" s="8"/>
      <c r="E8" s="9"/>
      <c r="F8" s="10">
        <v>1</v>
      </c>
      <c r="G8" s="11" t="s">
        <v>41</v>
      </c>
      <c r="H8" s="5"/>
      <c r="I8" s="5"/>
      <c r="J8" s="45" t="s">
        <v>50</v>
      </c>
      <c r="K8" s="7">
        <v>31440241</v>
      </c>
      <c r="L8" s="46">
        <v>3090</v>
      </c>
      <c r="M8" s="46">
        <v>3090</v>
      </c>
      <c r="N8" s="47">
        <f t="shared" si="0"/>
        <v>100</v>
      </c>
      <c r="O8" s="5">
        <v>3</v>
      </c>
      <c r="P8" s="48"/>
      <c r="Q8" s="67">
        <v>3090</v>
      </c>
      <c r="R8" s="68"/>
    </row>
    <row r="9" ht="11.25" customHeight="1" spans="1:18">
      <c r="A9" s="5">
        <v>6</v>
      </c>
      <c r="B9" s="6" t="s">
        <v>51</v>
      </c>
      <c r="C9" s="7"/>
      <c r="D9" s="8"/>
      <c r="E9" s="9"/>
      <c r="F9" s="10">
        <v>1</v>
      </c>
      <c r="G9" s="11" t="s">
        <v>41</v>
      </c>
      <c r="H9" s="5"/>
      <c r="I9" s="5"/>
      <c r="J9" s="45" t="s">
        <v>52</v>
      </c>
      <c r="K9" s="7">
        <v>31400512</v>
      </c>
      <c r="L9" s="46">
        <v>6176</v>
      </c>
      <c r="M9" s="46">
        <v>6176</v>
      </c>
      <c r="N9" s="47">
        <f t="shared" si="0"/>
        <v>41.6666126943005</v>
      </c>
      <c r="O9" s="5">
        <v>5</v>
      </c>
      <c r="P9" s="48"/>
      <c r="Q9" s="67">
        <v>2573.33</v>
      </c>
      <c r="R9" s="67">
        <v>3602.67</v>
      </c>
    </row>
    <row r="10" ht="11.25" customHeight="1" spans="1:18">
      <c r="A10" s="5">
        <v>7</v>
      </c>
      <c r="B10" s="6" t="s">
        <v>53</v>
      </c>
      <c r="C10" s="7"/>
      <c r="D10" s="8"/>
      <c r="E10" s="9"/>
      <c r="F10" s="10">
        <v>1</v>
      </c>
      <c r="G10" s="11" t="s">
        <v>41</v>
      </c>
      <c r="H10" s="5"/>
      <c r="I10" s="5"/>
      <c r="J10" s="45" t="s">
        <v>54</v>
      </c>
      <c r="K10" s="7">
        <v>31400486</v>
      </c>
      <c r="L10" s="46">
        <v>3870</v>
      </c>
      <c r="M10" s="46">
        <v>3870</v>
      </c>
      <c r="N10" s="47">
        <f t="shared" si="0"/>
        <v>68.3333333333333</v>
      </c>
      <c r="O10" s="5">
        <v>5</v>
      </c>
      <c r="P10" s="48"/>
      <c r="Q10" s="67">
        <v>2644.5</v>
      </c>
      <c r="R10" s="67">
        <v>1225.5</v>
      </c>
    </row>
    <row r="11" ht="11.25" customHeight="1" spans="1:18">
      <c r="A11" s="5">
        <v>8</v>
      </c>
      <c r="B11" s="6" t="s">
        <v>55</v>
      </c>
      <c r="C11" s="7"/>
      <c r="D11" s="8"/>
      <c r="E11" s="9"/>
      <c r="F11" s="10">
        <v>1</v>
      </c>
      <c r="G11" s="12" t="s">
        <v>56</v>
      </c>
      <c r="H11" s="5"/>
      <c r="I11" s="5"/>
      <c r="J11" s="45" t="s">
        <v>57</v>
      </c>
      <c r="K11" s="7">
        <v>31400500</v>
      </c>
      <c r="L11" s="46">
        <v>29155.43</v>
      </c>
      <c r="M11" s="46">
        <v>29155.43</v>
      </c>
      <c r="N11" s="47">
        <f t="shared" si="0"/>
        <v>32.1428289687376</v>
      </c>
      <c r="O11" s="5">
        <v>7</v>
      </c>
      <c r="P11" s="48"/>
      <c r="Q11" s="67">
        <v>9371.38</v>
      </c>
      <c r="R11" s="67">
        <v>19784.05</v>
      </c>
    </row>
    <row r="12" ht="11.25" customHeight="1" spans="1:18">
      <c r="A12" s="5">
        <v>9</v>
      </c>
      <c r="B12" s="6" t="s">
        <v>58</v>
      </c>
      <c r="C12" s="7"/>
      <c r="D12" s="8"/>
      <c r="E12" s="9"/>
      <c r="F12" s="10">
        <v>1</v>
      </c>
      <c r="G12" s="11" t="s">
        <v>41</v>
      </c>
      <c r="H12" s="5"/>
      <c r="I12" s="5"/>
      <c r="J12" s="45" t="s">
        <v>59</v>
      </c>
      <c r="K12" s="7">
        <v>31441028</v>
      </c>
      <c r="L12" s="46">
        <v>85.98</v>
      </c>
      <c r="M12" s="46">
        <v>85.98</v>
      </c>
      <c r="N12" s="47">
        <f t="shared" si="0"/>
        <v>100</v>
      </c>
      <c r="O12" s="5">
        <v>5</v>
      </c>
      <c r="P12" s="48"/>
      <c r="Q12" s="67">
        <v>85.98</v>
      </c>
      <c r="R12" s="68"/>
    </row>
    <row r="13" ht="11.25" customHeight="1" spans="1:18">
      <c r="A13" s="5">
        <v>10</v>
      </c>
      <c r="B13" s="6" t="s">
        <v>60</v>
      </c>
      <c r="C13" s="7"/>
      <c r="D13" s="8"/>
      <c r="E13" s="9"/>
      <c r="F13" s="10">
        <v>1</v>
      </c>
      <c r="G13" s="11" t="s">
        <v>41</v>
      </c>
      <c r="H13" s="5"/>
      <c r="I13" s="5"/>
      <c r="J13" s="45" t="s">
        <v>61</v>
      </c>
      <c r="K13" s="7">
        <v>31440243</v>
      </c>
      <c r="L13" s="46">
        <v>2850</v>
      </c>
      <c r="M13" s="46">
        <v>2850</v>
      </c>
      <c r="N13" s="47">
        <f t="shared" si="0"/>
        <v>100</v>
      </c>
      <c r="O13" s="5">
        <v>3</v>
      </c>
      <c r="P13" s="48"/>
      <c r="Q13" s="67">
        <v>2850</v>
      </c>
      <c r="R13" s="68"/>
    </row>
    <row r="14" ht="11.25" customHeight="1" spans="1:18">
      <c r="A14" s="5">
        <v>11</v>
      </c>
      <c r="B14" s="6" t="s">
        <v>62</v>
      </c>
      <c r="C14" s="7"/>
      <c r="D14" s="8"/>
      <c r="E14" s="9"/>
      <c r="F14" s="10">
        <v>1</v>
      </c>
      <c r="G14" s="11" t="s">
        <v>41</v>
      </c>
      <c r="H14" s="5"/>
      <c r="I14" s="5"/>
      <c r="J14" s="45" t="s">
        <v>54</v>
      </c>
      <c r="K14" s="7">
        <v>31400487</v>
      </c>
      <c r="L14" s="46">
        <v>11629</v>
      </c>
      <c r="M14" s="46">
        <v>11629</v>
      </c>
      <c r="N14" s="47">
        <f t="shared" si="0"/>
        <v>100</v>
      </c>
      <c r="O14" s="5">
        <v>3</v>
      </c>
      <c r="P14" s="48"/>
      <c r="Q14" s="67">
        <v>11629</v>
      </c>
      <c r="R14" s="68"/>
    </row>
    <row r="15" ht="11.25" customHeight="1" spans="1:18">
      <c r="A15" s="5">
        <v>12</v>
      </c>
      <c r="B15" s="6" t="s">
        <v>63</v>
      </c>
      <c r="C15" s="7"/>
      <c r="D15" s="8"/>
      <c r="E15" s="9"/>
      <c r="F15" s="10">
        <v>1</v>
      </c>
      <c r="G15" s="11" t="s">
        <v>41</v>
      </c>
      <c r="H15" s="5"/>
      <c r="I15" s="5"/>
      <c r="J15" s="45" t="s">
        <v>64</v>
      </c>
      <c r="K15" s="7">
        <v>31440304</v>
      </c>
      <c r="L15" s="46">
        <v>7665</v>
      </c>
      <c r="M15" s="46">
        <v>7665</v>
      </c>
      <c r="N15" s="47">
        <f t="shared" si="0"/>
        <v>100</v>
      </c>
      <c r="O15" s="5">
        <v>3</v>
      </c>
      <c r="P15" s="48"/>
      <c r="Q15" s="67">
        <v>7665</v>
      </c>
      <c r="R15" s="68"/>
    </row>
    <row r="16" ht="11.25" customHeight="1" spans="1:18">
      <c r="A16" s="5">
        <v>13</v>
      </c>
      <c r="B16" s="6" t="s">
        <v>65</v>
      </c>
      <c r="C16" s="7"/>
      <c r="D16" s="8"/>
      <c r="E16" s="9"/>
      <c r="F16" s="10">
        <v>1</v>
      </c>
      <c r="G16" s="11" t="s">
        <v>41</v>
      </c>
      <c r="H16" s="5"/>
      <c r="I16" s="5"/>
      <c r="J16" s="45" t="s">
        <v>52</v>
      </c>
      <c r="K16" s="7">
        <v>31400506</v>
      </c>
      <c r="L16" s="46">
        <v>7900</v>
      </c>
      <c r="M16" s="46">
        <v>7900</v>
      </c>
      <c r="N16" s="47">
        <f t="shared" si="0"/>
        <v>69.4443037974684</v>
      </c>
      <c r="O16" s="5">
        <v>3</v>
      </c>
      <c r="P16" s="48"/>
      <c r="Q16" s="67">
        <v>5486.1</v>
      </c>
      <c r="R16" s="67">
        <v>2413.9</v>
      </c>
    </row>
    <row r="17" ht="11.25" customHeight="1" spans="1:18">
      <c r="A17" s="5">
        <v>14</v>
      </c>
      <c r="B17" s="6" t="s">
        <v>65</v>
      </c>
      <c r="C17" s="7"/>
      <c r="D17" s="8"/>
      <c r="E17" s="9"/>
      <c r="F17" s="10">
        <v>1</v>
      </c>
      <c r="G17" s="11" t="s">
        <v>41</v>
      </c>
      <c r="H17" s="5"/>
      <c r="I17" s="5"/>
      <c r="J17" s="45" t="s">
        <v>52</v>
      </c>
      <c r="K17" s="7">
        <v>31400507</v>
      </c>
      <c r="L17" s="46">
        <v>7900</v>
      </c>
      <c r="M17" s="46">
        <v>7900</v>
      </c>
      <c r="N17" s="47">
        <f t="shared" si="0"/>
        <v>69.4443037974684</v>
      </c>
      <c r="O17" s="5">
        <v>3</v>
      </c>
      <c r="P17" s="48"/>
      <c r="Q17" s="67">
        <v>5486.1</v>
      </c>
      <c r="R17" s="67">
        <v>2413.9</v>
      </c>
    </row>
    <row r="18" ht="11.25" customHeight="1" spans="1:18">
      <c r="A18" s="5">
        <v>15</v>
      </c>
      <c r="B18" s="6" t="s">
        <v>66</v>
      </c>
      <c r="C18" s="7"/>
      <c r="D18" s="8"/>
      <c r="E18" s="9"/>
      <c r="F18" s="10">
        <v>1</v>
      </c>
      <c r="G18" s="11" t="s">
        <v>41</v>
      </c>
      <c r="H18" s="5"/>
      <c r="I18" s="5"/>
      <c r="J18" s="45" t="s">
        <v>52</v>
      </c>
      <c r="K18" s="7">
        <v>31400511</v>
      </c>
      <c r="L18" s="46">
        <v>12754</v>
      </c>
      <c r="M18" s="46">
        <v>12754</v>
      </c>
      <c r="N18" s="47">
        <f t="shared" si="0"/>
        <v>69.4444095969892</v>
      </c>
      <c r="O18" s="5">
        <v>3</v>
      </c>
      <c r="P18" s="48"/>
      <c r="Q18" s="67">
        <v>8856.94</v>
      </c>
      <c r="R18" s="67">
        <v>3897.06</v>
      </c>
    </row>
    <row r="19" ht="11.25" customHeight="1" spans="1:18">
      <c r="A19" s="5">
        <v>16</v>
      </c>
      <c r="B19" s="6" t="s">
        <v>67</v>
      </c>
      <c r="C19" s="7"/>
      <c r="D19" s="8"/>
      <c r="E19" s="9"/>
      <c r="F19" s="10">
        <v>1</v>
      </c>
      <c r="G19" s="11" t="s">
        <v>41</v>
      </c>
      <c r="H19" s="5"/>
      <c r="I19" s="5"/>
      <c r="J19" s="45" t="s">
        <v>68</v>
      </c>
      <c r="K19" s="7">
        <v>31407003</v>
      </c>
      <c r="L19" s="46">
        <v>673.33</v>
      </c>
      <c r="M19" s="47">
        <v>673.33</v>
      </c>
      <c r="N19" s="47"/>
      <c r="O19" s="5">
        <v>5</v>
      </c>
      <c r="P19" s="48"/>
      <c r="Q19" s="67"/>
      <c r="R19" s="68">
        <v>673.33</v>
      </c>
    </row>
    <row r="20" ht="11.25" customHeight="1" spans="1:18">
      <c r="A20" s="5"/>
      <c r="B20" s="8"/>
      <c r="C20" s="13"/>
      <c r="D20" s="8"/>
      <c r="E20" s="9"/>
      <c r="F20" s="10"/>
      <c r="G20" s="11"/>
      <c r="H20" s="5"/>
      <c r="I20" s="5"/>
      <c r="J20" s="13"/>
      <c r="K20" s="13"/>
      <c r="L20" s="46"/>
      <c r="M20" s="47"/>
      <c r="N20" s="47"/>
      <c r="O20" s="5"/>
      <c r="P20" s="48"/>
      <c r="Q20" s="67"/>
      <c r="R20" s="68"/>
    </row>
    <row r="21" ht="11.25" customHeight="1" spans="1:18">
      <c r="A21" s="5"/>
      <c r="B21" s="8"/>
      <c r="C21" s="13"/>
      <c r="D21" s="8"/>
      <c r="E21" s="9"/>
      <c r="F21" s="10"/>
      <c r="G21" s="11"/>
      <c r="H21" s="5"/>
      <c r="I21" s="5"/>
      <c r="J21" s="13"/>
      <c r="K21" s="13"/>
      <c r="L21" s="46"/>
      <c r="M21" s="47"/>
      <c r="N21" s="47"/>
      <c r="O21" s="5"/>
      <c r="P21" s="48"/>
      <c r="Q21" s="67"/>
      <c r="R21" s="68"/>
    </row>
    <row r="22" ht="11.25" customHeight="1" spans="1:18">
      <c r="A22" s="5"/>
      <c r="B22" s="8"/>
      <c r="C22" s="13"/>
      <c r="D22" s="8"/>
      <c r="E22" s="9"/>
      <c r="F22" s="10"/>
      <c r="G22" s="11"/>
      <c r="H22" s="5"/>
      <c r="I22" s="5"/>
      <c r="J22" s="13"/>
      <c r="K22" s="13"/>
      <c r="L22" s="46"/>
      <c r="M22" s="47"/>
      <c r="N22" s="47"/>
      <c r="O22" s="5"/>
      <c r="P22" s="48"/>
      <c r="Q22" s="67"/>
      <c r="R22" s="68"/>
    </row>
    <row r="23" ht="11.25" customHeight="1" spans="1:18">
      <c r="A23" s="5"/>
      <c r="B23" s="8"/>
      <c r="C23" s="13"/>
      <c r="D23" s="8"/>
      <c r="E23" s="9"/>
      <c r="F23" s="10"/>
      <c r="G23" s="11"/>
      <c r="H23" s="5"/>
      <c r="I23" s="5"/>
      <c r="J23" s="13"/>
      <c r="K23" s="13"/>
      <c r="L23" s="46"/>
      <c r="M23" s="47"/>
      <c r="N23" s="47"/>
      <c r="O23" s="5"/>
      <c r="P23" s="48"/>
      <c r="Q23" s="67"/>
      <c r="R23" s="68"/>
    </row>
    <row r="24" ht="11.25" customHeight="1" spans="1:18">
      <c r="A24" s="14"/>
      <c r="B24" s="15"/>
      <c r="C24" s="16"/>
      <c r="D24" s="15"/>
      <c r="E24" s="17"/>
      <c r="F24" s="18"/>
      <c r="G24" s="19"/>
      <c r="H24" s="14"/>
      <c r="I24" s="14"/>
      <c r="J24" s="16"/>
      <c r="K24" s="16"/>
      <c r="L24" s="49"/>
      <c r="M24" s="50"/>
      <c r="N24" s="50"/>
      <c r="O24" s="14"/>
      <c r="P24" s="51"/>
      <c r="Q24" s="69"/>
      <c r="R24" s="70"/>
    </row>
    <row r="25" ht="11.25" customHeight="1" spans="1:18">
      <c r="A25" s="20"/>
      <c r="B25" s="21"/>
      <c r="C25" s="22">
        <v>314</v>
      </c>
      <c r="D25" s="21"/>
      <c r="E25" s="23"/>
      <c r="F25" s="24">
        <f>SUM(F4:F24)</f>
        <v>16</v>
      </c>
      <c r="G25" s="25"/>
      <c r="H25" s="26"/>
      <c r="I25" s="26"/>
      <c r="J25" s="22"/>
      <c r="K25" s="22"/>
      <c r="L25" s="52">
        <f>SUM(L4:L24)</f>
        <v>116242.74</v>
      </c>
      <c r="M25" s="52">
        <f>SUM(M4:M24)</f>
        <v>116242.74</v>
      </c>
      <c r="N25" s="53"/>
      <c r="O25" s="26"/>
      <c r="P25" s="54"/>
      <c r="Q25" s="71">
        <f>SUM(Q4:Q24)</f>
        <v>79449.92</v>
      </c>
      <c r="R25" s="71">
        <f>SUM(R4:R24)</f>
        <v>36792.82</v>
      </c>
    </row>
    <row r="26" ht="11.25" customHeight="1" spans="1:18">
      <c r="A26" s="5">
        <v>16</v>
      </c>
      <c r="B26" s="6" t="s">
        <v>69</v>
      </c>
      <c r="C26" s="7"/>
      <c r="D26" s="8"/>
      <c r="E26" s="9"/>
      <c r="F26" s="10">
        <v>1</v>
      </c>
      <c r="G26" s="11" t="s">
        <v>41</v>
      </c>
      <c r="H26" s="5"/>
      <c r="I26" s="5"/>
      <c r="J26" s="45" t="s">
        <v>70</v>
      </c>
      <c r="K26" s="7">
        <v>31660002</v>
      </c>
      <c r="L26" s="46">
        <v>1514</v>
      </c>
      <c r="M26" s="46">
        <v>1514</v>
      </c>
      <c r="N26" s="47">
        <f t="shared" ref="N26:N43" si="1">Q26/M26*100</f>
        <v>100</v>
      </c>
      <c r="O26" s="5">
        <v>5</v>
      </c>
      <c r="P26" s="48"/>
      <c r="Q26" s="67">
        <v>1514</v>
      </c>
      <c r="R26" s="68"/>
    </row>
    <row r="27" ht="11.25" customHeight="1" spans="1:18">
      <c r="A27" s="5">
        <v>17</v>
      </c>
      <c r="B27" s="6" t="s">
        <v>71</v>
      </c>
      <c r="C27" s="7"/>
      <c r="D27" s="8"/>
      <c r="E27" s="9"/>
      <c r="F27" s="10">
        <v>1</v>
      </c>
      <c r="G27" s="11" t="s">
        <v>41</v>
      </c>
      <c r="H27" s="5"/>
      <c r="I27" s="5"/>
      <c r="J27" s="45" t="s">
        <v>70</v>
      </c>
      <c r="K27" s="7">
        <v>31660003</v>
      </c>
      <c r="L27" s="46">
        <v>1239</v>
      </c>
      <c r="M27" s="46">
        <v>1239</v>
      </c>
      <c r="N27" s="47">
        <f t="shared" si="1"/>
        <v>100</v>
      </c>
      <c r="O27" s="5">
        <v>5</v>
      </c>
      <c r="P27" s="48"/>
      <c r="Q27" s="67">
        <v>1239</v>
      </c>
      <c r="R27" s="68"/>
    </row>
    <row r="28" ht="11.25" customHeight="1" spans="1:18">
      <c r="A28" s="5">
        <v>18</v>
      </c>
      <c r="B28" s="6" t="s">
        <v>72</v>
      </c>
      <c r="C28" s="7"/>
      <c r="D28" s="8"/>
      <c r="E28" s="9"/>
      <c r="F28" s="10">
        <v>2</v>
      </c>
      <c r="G28" s="11" t="s">
        <v>41</v>
      </c>
      <c r="H28" s="5"/>
      <c r="I28" s="5"/>
      <c r="J28" s="45" t="s">
        <v>73</v>
      </c>
      <c r="K28" s="7">
        <v>31661072</v>
      </c>
      <c r="L28" s="46">
        <v>114.58</v>
      </c>
      <c r="M28" s="46">
        <v>114.58</v>
      </c>
      <c r="N28" s="47">
        <f t="shared" si="1"/>
        <v>100</v>
      </c>
      <c r="O28" s="5">
        <v>10</v>
      </c>
      <c r="P28" s="48"/>
      <c r="Q28" s="67">
        <v>114.58</v>
      </c>
      <c r="R28" s="68"/>
    </row>
    <row r="29" ht="11.25" customHeight="1" spans="1:18">
      <c r="A29" s="5">
        <v>19</v>
      </c>
      <c r="B29" s="6" t="s">
        <v>74</v>
      </c>
      <c r="C29" s="7"/>
      <c r="D29" s="8"/>
      <c r="E29" s="9"/>
      <c r="F29" s="10">
        <v>1</v>
      </c>
      <c r="G29" s="11" t="s">
        <v>41</v>
      </c>
      <c r="H29" s="5"/>
      <c r="I29" s="5"/>
      <c r="J29" s="45" t="s">
        <v>73</v>
      </c>
      <c r="K29" s="7">
        <v>31661073</v>
      </c>
      <c r="L29" s="46">
        <v>157.7</v>
      </c>
      <c r="M29" s="46">
        <v>157.7</v>
      </c>
      <c r="N29" s="47">
        <f t="shared" si="1"/>
        <v>100</v>
      </c>
      <c r="O29" s="5">
        <v>5</v>
      </c>
      <c r="P29" s="48"/>
      <c r="Q29" s="67">
        <v>157.7</v>
      </c>
      <c r="R29" s="68"/>
    </row>
    <row r="30" ht="11.25" customHeight="1" spans="1:18">
      <c r="A30" s="5">
        <v>20</v>
      </c>
      <c r="B30" s="6" t="s">
        <v>75</v>
      </c>
      <c r="C30" s="7"/>
      <c r="D30" s="8"/>
      <c r="E30" s="9"/>
      <c r="F30" s="10">
        <v>1</v>
      </c>
      <c r="G30" s="11" t="s">
        <v>41</v>
      </c>
      <c r="H30" s="5"/>
      <c r="I30" s="5"/>
      <c r="J30" s="45" t="s">
        <v>76</v>
      </c>
      <c r="K30" s="7">
        <v>31619002</v>
      </c>
      <c r="L30" s="46">
        <v>2200</v>
      </c>
      <c r="M30" s="46">
        <v>2200</v>
      </c>
      <c r="N30" s="47">
        <f t="shared" si="1"/>
        <v>33.3331818181818</v>
      </c>
      <c r="O30" s="5">
        <v>5</v>
      </c>
      <c r="P30" s="48"/>
      <c r="Q30" s="67">
        <v>733.33</v>
      </c>
      <c r="R30" s="67">
        <v>1466.67</v>
      </c>
    </row>
    <row r="31" ht="11.25" customHeight="1" spans="1:18">
      <c r="A31" s="5">
        <v>21</v>
      </c>
      <c r="B31" s="6" t="s">
        <v>77</v>
      </c>
      <c r="C31" s="7"/>
      <c r="D31" s="8"/>
      <c r="E31" s="9"/>
      <c r="F31" s="10">
        <v>1</v>
      </c>
      <c r="G31" s="11" t="s">
        <v>41</v>
      </c>
      <c r="H31" s="5"/>
      <c r="I31" s="5"/>
      <c r="J31" s="45" t="s">
        <v>78</v>
      </c>
      <c r="K31" s="7">
        <v>31619005</v>
      </c>
      <c r="L31" s="46">
        <v>1750</v>
      </c>
      <c r="M31" s="46">
        <v>1750</v>
      </c>
      <c r="N31" s="47">
        <f t="shared" si="1"/>
        <v>15</v>
      </c>
      <c r="O31" s="5">
        <v>10</v>
      </c>
      <c r="P31" s="48"/>
      <c r="Q31" s="67">
        <v>262.5</v>
      </c>
      <c r="R31" s="67">
        <v>1487.5</v>
      </c>
    </row>
    <row r="32" ht="11.25" customHeight="1" spans="1:18">
      <c r="A32" s="5">
        <v>22</v>
      </c>
      <c r="B32" s="6" t="s">
        <v>79</v>
      </c>
      <c r="C32" s="7"/>
      <c r="D32" s="8"/>
      <c r="E32" s="9"/>
      <c r="F32" s="10">
        <v>3</v>
      </c>
      <c r="G32" s="11" t="s">
        <v>41</v>
      </c>
      <c r="H32" s="5"/>
      <c r="I32" s="5"/>
      <c r="J32" s="45" t="s">
        <v>73</v>
      </c>
      <c r="K32" s="7">
        <v>31661074</v>
      </c>
      <c r="L32" s="46">
        <v>183</v>
      </c>
      <c r="M32" s="46">
        <v>183</v>
      </c>
      <c r="N32" s="47">
        <f t="shared" si="1"/>
        <v>100</v>
      </c>
      <c r="O32" s="5">
        <v>5</v>
      </c>
      <c r="P32" s="48"/>
      <c r="Q32" s="67">
        <v>183</v>
      </c>
      <c r="R32" s="68"/>
    </row>
    <row r="33" ht="11.25" customHeight="1" spans="1:18">
      <c r="A33" s="5">
        <v>23</v>
      </c>
      <c r="B33" s="6" t="s">
        <v>80</v>
      </c>
      <c r="C33" s="7"/>
      <c r="D33" s="8"/>
      <c r="E33" s="9"/>
      <c r="F33" s="10">
        <v>1</v>
      </c>
      <c r="G33" s="11" t="s">
        <v>41</v>
      </c>
      <c r="H33" s="5"/>
      <c r="I33" s="5"/>
      <c r="J33" s="45" t="s">
        <v>76</v>
      </c>
      <c r="K33" s="7">
        <v>31619004</v>
      </c>
      <c r="L33" s="46">
        <v>2000</v>
      </c>
      <c r="M33" s="46">
        <v>2000</v>
      </c>
      <c r="N33" s="47">
        <f t="shared" si="1"/>
        <v>33.3335</v>
      </c>
      <c r="O33" s="5">
        <v>5</v>
      </c>
      <c r="P33" s="48"/>
      <c r="Q33" s="67">
        <v>666.67</v>
      </c>
      <c r="R33" s="67">
        <v>1333.33</v>
      </c>
    </row>
    <row r="34" ht="11.25" customHeight="1" spans="1:18">
      <c r="A34" s="5">
        <v>24</v>
      </c>
      <c r="B34" s="6" t="s">
        <v>81</v>
      </c>
      <c r="C34" s="7"/>
      <c r="D34" s="8"/>
      <c r="E34" s="9"/>
      <c r="F34" s="10">
        <v>4</v>
      </c>
      <c r="G34" s="11" t="s">
        <v>41</v>
      </c>
      <c r="H34" s="5"/>
      <c r="I34" s="5"/>
      <c r="J34" s="45" t="s">
        <v>82</v>
      </c>
      <c r="K34" s="7">
        <v>31661075</v>
      </c>
      <c r="L34" s="46">
        <v>392.92</v>
      </c>
      <c r="M34" s="46">
        <v>392.92</v>
      </c>
      <c r="N34" s="47">
        <f t="shared" si="1"/>
        <v>100</v>
      </c>
      <c r="O34" s="5">
        <v>5</v>
      </c>
      <c r="P34" s="48"/>
      <c r="Q34" s="67">
        <v>392.92</v>
      </c>
      <c r="R34" s="68"/>
    </row>
    <row r="35" ht="11.25" customHeight="1" spans="1:18">
      <c r="A35" s="5">
        <v>25</v>
      </c>
      <c r="B35" s="6" t="s">
        <v>83</v>
      </c>
      <c r="C35" s="7"/>
      <c r="D35" s="8"/>
      <c r="E35" s="9"/>
      <c r="F35" s="10">
        <v>1</v>
      </c>
      <c r="G35" s="11" t="s">
        <v>41</v>
      </c>
      <c r="H35" s="5"/>
      <c r="I35" s="5"/>
      <c r="J35" s="45" t="s">
        <v>59</v>
      </c>
      <c r="K35" s="7">
        <v>31661016</v>
      </c>
      <c r="L35" s="46">
        <v>1811.25</v>
      </c>
      <c r="M35" s="46">
        <v>1811.25</v>
      </c>
      <c r="N35" s="47">
        <f t="shared" si="1"/>
        <v>100</v>
      </c>
      <c r="O35" s="5">
        <v>5</v>
      </c>
      <c r="P35" s="48"/>
      <c r="Q35" s="67">
        <v>1811.25</v>
      </c>
      <c r="R35" s="68"/>
    </row>
    <row r="36" ht="11.25" customHeight="1" spans="1:18">
      <c r="A36" s="5">
        <v>26</v>
      </c>
      <c r="B36" s="6" t="s">
        <v>84</v>
      </c>
      <c r="C36" s="7"/>
      <c r="D36" s="8"/>
      <c r="E36" s="9"/>
      <c r="F36" s="10">
        <v>1</v>
      </c>
      <c r="G36" s="11" t="s">
        <v>41</v>
      </c>
      <c r="H36" s="5"/>
      <c r="I36" s="5"/>
      <c r="J36" s="45" t="s">
        <v>76</v>
      </c>
      <c r="K36" s="7">
        <v>31619003</v>
      </c>
      <c r="L36" s="46">
        <v>6000</v>
      </c>
      <c r="M36" s="46">
        <v>6000</v>
      </c>
      <c r="N36" s="47">
        <f t="shared" si="1"/>
        <v>33.3333333333333</v>
      </c>
      <c r="O36" s="5">
        <v>5</v>
      </c>
      <c r="P36" s="48"/>
      <c r="Q36" s="67">
        <v>2000</v>
      </c>
      <c r="R36" s="67">
        <v>4000</v>
      </c>
    </row>
    <row r="37" ht="11.25" customHeight="1" spans="1:18">
      <c r="A37" s="5">
        <v>27</v>
      </c>
      <c r="B37" s="6" t="s">
        <v>85</v>
      </c>
      <c r="C37" s="7"/>
      <c r="D37" s="8"/>
      <c r="E37" s="9"/>
      <c r="F37" s="10">
        <v>1</v>
      </c>
      <c r="G37" s="11" t="s">
        <v>41</v>
      </c>
      <c r="H37" s="5"/>
      <c r="I37" s="5"/>
      <c r="J37" s="45" t="s">
        <v>76</v>
      </c>
      <c r="K37" s="7">
        <v>31619001</v>
      </c>
      <c r="L37" s="46">
        <v>13000</v>
      </c>
      <c r="M37" s="46">
        <v>13000</v>
      </c>
      <c r="N37" s="47">
        <f t="shared" si="1"/>
        <v>33.3333076923077</v>
      </c>
      <c r="O37" s="5">
        <v>5</v>
      </c>
      <c r="P37" s="48"/>
      <c r="Q37" s="67">
        <v>4333.33</v>
      </c>
      <c r="R37" s="67">
        <v>8666.67</v>
      </c>
    </row>
    <row r="38" ht="11.25" customHeight="1" spans="1:18">
      <c r="A38" s="5">
        <v>28</v>
      </c>
      <c r="B38" s="6" t="s">
        <v>86</v>
      </c>
      <c r="C38" s="7"/>
      <c r="D38" s="8"/>
      <c r="E38" s="9"/>
      <c r="F38" s="10">
        <v>1</v>
      </c>
      <c r="G38" s="11" t="s">
        <v>41</v>
      </c>
      <c r="H38" s="5"/>
      <c r="I38" s="5"/>
      <c r="J38" s="45" t="s">
        <v>82</v>
      </c>
      <c r="K38" s="7">
        <v>31661076</v>
      </c>
      <c r="L38" s="46">
        <v>48.57</v>
      </c>
      <c r="M38" s="46">
        <v>48.57</v>
      </c>
      <c r="N38" s="47">
        <f t="shared" si="1"/>
        <v>100</v>
      </c>
      <c r="O38" s="5">
        <v>10</v>
      </c>
      <c r="P38" s="48"/>
      <c r="Q38" s="67">
        <v>48.57</v>
      </c>
      <c r="R38" s="68"/>
    </row>
    <row r="39" ht="11.25" customHeight="1" spans="1:18">
      <c r="A39" s="5">
        <v>29</v>
      </c>
      <c r="B39" s="6" t="s">
        <v>87</v>
      </c>
      <c r="C39" s="7"/>
      <c r="D39" s="8"/>
      <c r="E39" s="9"/>
      <c r="F39" s="10">
        <v>8</v>
      </c>
      <c r="G39" s="11" t="s">
        <v>41</v>
      </c>
      <c r="H39" s="5"/>
      <c r="I39" s="5"/>
      <c r="J39" s="45" t="s">
        <v>88</v>
      </c>
      <c r="K39" s="7">
        <v>31661106</v>
      </c>
      <c r="L39" s="46">
        <v>2240</v>
      </c>
      <c r="M39" s="46">
        <v>2240</v>
      </c>
      <c r="N39" s="47">
        <f t="shared" si="1"/>
        <v>100</v>
      </c>
      <c r="O39" s="5">
        <v>10</v>
      </c>
      <c r="P39" s="48"/>
      <c r="Q39" s="67">
        <v>2240</v>
      </c>
      <c r="R39" s="68"/>
    </row>
    <row r="40" ht="11.25" customHeight="1" spans="1:18">
      <c r="A40" s="5">
        <v>30</v>
      </c>
      <c r="B40" s="6" t="s">
        <v>89</v>
      </c>
      <c r="C40" s="7"/>
      <c r="D40" s="8"/>
      <c r="E40" s="9"/>
      <c r="F40" s="10">
        <v>4</v>
      </c>
      <c r="G40" s="11" t="s">
        <v>41</v>
      </c>
      <c r="H40" s="5"/>
      <c r="I40" s="5"/>
      <c r="J40" s="45" t="s">
        <v>78</v>
      </c>
      <c r="K40" s="7">
        <v>31619007</v>
      </c>
      <c r="L40" s="46">
        <v>1400</v>
      </c>
      <c r="M40" s="46">
        <v>1400</v>
      </c>
      <c r="N40" s="47">
        <f t="shared" si="1"/>
        <v>15</v>
      </c>
      <c r="O40" s="5">
        <v>10</v>
      </c>
      <c r="P40" s="48"/>
      <c r="Q40" s="67">
        <v>210</v>
      </c>
      <c r="R40" s="67">
        <v>1190</v>
      </c>
    </row>
    <row r="41" ht="11.25" customHeight="1" spans="1:18">
      <c r="A41" s="5">
        <v>31</v>
      </c>
      <c r="B41" s="6" t="s">
        <v>90</v>
      </c>
      <c r="C41" s="7"/>
      <c r="D41" s="8"/>
      <c r="E41" s="9"/>
      <c r="F41" s="10">
        <v>1</v>
      </c>
      <c r="G41" s="11" t="s">
        <v>41</v>
      </c>
      <c r="H41" s="5"/>
      <c r="I41" s="5"/>
      <c r="J41" s="45" t="s">
        <v>82</v>
      </c>
      <c r="K41" s="7">
        <v>31661117</v>
      </c>
      <c r="L41" s="46">
        <v>267</v>
      </c>
      <c r="M41" s="46">
        <v>267</v>
      </c>
      <c r="N41" s="47">
        <f t="shared" si="1"/>
        <v>100</v>
      </c>
      <c r="O41" s="5">
        <v>10</v>
      </c>
      <c r="P41" s="48"/>
      <c r="Q41" s="67">
        <v>267</v>
      </c>
      <c r="R41" s="67"/>
    </row>
    <row r="42" ht="11.25" customHeight="1" spans="1:18">
      <c r="A42" s="5">
        <v>32</v>
      </c>
      <c r="B42" s="6" t="s">
        <v>91</v>
      </c>
      <c r="C42" s="7"/>
      <c r="D42" s="8"/>
      <c r="E42" s="9"/>
      <c r="F42" s="10">
        <v>4</v>
      </c>
      <c r="G42" s="11" t="s">
        <v>41</v>
      </c>
      <c r="H42" s="5"/>
      <c r="I42" s="5"/>
      <c r="J42" s="45" t="s">
        <v>82</v>
      </c>
      <c r="K42" s="7">
        <v>31661078</v>
      </c>
      <c r="L42" s="46">
        <v>172.4</v>
      </c>
      <c r="M42" s="46">
        <v>172.4</v>
      </c>
      <c r="N42" s="47">
        <f t="shared" si="1"/>
        <v>100</v>
      </c>
      <c r="O42" s="5">
        <v>5</v>
      </c>
      <c r="P42" s="48"/>
      <c r="Q42" s="67">
        <v>172.4</v>
      </c>
      <c r="R42" s="68"/>
    </row>
    <row r="43" ht="11.25" customHeight="1" spans="1:18">
      <c r="A43" s="5">
        <v>33</v>
      </c>
      <c r="B43" s="6" t="s">
        <v>92</v>
      </c>
      <c r="C43" s="7"/>
      <c r="D43" s="8"/>
      <c r="E43" s="9"/>
      <c r="F43" s="10">
        <v>1</v>
      </c>
      <c r="G43" s="11" t="s">
        <v>41</v>
      </c>
      <c r="H43" s="5"/>
      <c r="I43" s="5"/>
      <c r="J43" s="45" t="s">
        <v>73</v>
      </c>
      <c r="K43" s="7">
        <v>31661018</v>
      </c>
      <c r="L43" s="46">
        <v>671.25</v>
      </c>
      <c r="M43" s="46">
        <v>671.25</v>
      </c>
      <c r="N43" s="47">
        <f t="shared" si="1"/>
        <v>100</v>
      </c>
      <c r="O43" s="5">
        <v>5</v>
      </c>
      <c r="P43" s="48"/>
      <c r="Q43" s="67">
        <v>671.25</v>
      </c>
      <c r="R43" s="68"/>
    </row>
    <row r="44" ht="11.25" customHeight="1" spans="1:18">
      <c r="A44" s="5"/>
      <c r="B44" s="8"/>
      <c r="C44" s="13"/>
      <c r="D44" s="8"/>
      <c r="E44" s="9"/>
      <c r="F44" s="10"/>
      <c r="G44" s="11"/>
      <c r="H44" s="5"/>
      <c r="I44" s="5"/>
      <c r="J44" s="13"/>
      <c r="K44" s="13"/>
      <c r="L44" s="46"/>
      <c r="M44" s="47"/>
      <c r="N44" s="47"/>
      <c r="O44" s="5"/>
      <c r="P44" s="48"/>
      <c r="Q44" s="67"/>
      <c r="R44" s="67"/>
    </row>
    <row r="45" ht="11.25" customHeight="1" spans="1:18">
      <c r="A45" s="14"/>
      <c r="B45" s="15"/>
      <c r="C45" s="16"/>
      <c r="D45" s="15"/>
      <c r="E45" s="17"/>
      <c r="F45" s="18"/>
      <c r="G45" s="19"/>
      <c r="H45" s="14"/>
      <c r="I45" s="14"/>
      <c r="J45" s="16"/>
      <c r="K45" s="16"/>
      <c r="L45" s="49"/>
      <c r="M45" s="50"/>
      <c r="N45" s="50"/>
      <c r="O45" s="14"/>
      <c r="P45" s="51"/>
      <c r="Q45" s="69"/>
      <c r="R45" s="69"/>
    </row>
    <row r="46" ht="11.25" customHeight="1" spans="1:18">
      <c r="A46" s="20"/>
      <c r="B46" s="21"/>
      <c r="C46" s="22">
        <v>316</v>
      </c>
      <c r="D46" s="21"/>
      <c r="E46" s="23"/>
      <c r="F46" s="27">
        <f>SUM(F26:F45)</f>
        <v>37</v>
      </c>
      <c r="G46" s="25"/>
      <c r="H46" s="26"/>
      <c r="I46" s="26"/>
      <c r="J46" s="22"/>
      <c r="K46" s="22"/>
      <c r="L46" s="52">
        <f>SUM(L26:L45)</f>
        <v>35161.67</v>
      </c>
      <c r="M46" s="52">
        <f>SUM(M26:M45)</f>
        <v>35161.67</v>
      </c>
      <c r="N46" s="53"/>
      <c r="O46" s="26"/>
      <c r="P46" s="54"/>
      <c r="Q46" s="71">
        <f>SUM(Q26:Q45)</f>
        <v>17017.5</v>
      </c>
      <c r="R46" s="71">
        <f>SUM(R26:R45)</f>
        <v>18144.17</v>
      </c>
    </row>
    <row r="47" ht="11.25" customHeight="1" spans="1:18">
      <c r="A47" s="5">
        <v>34</v>
      </c>
      <c r="B47" s="6" t="s">
        <v>93</v>
      </c>
      <c r="C47" s="7"/>
      <c r="D47" s="8"/>
      <c r="E47" s="9"/>
      <c r="F47" s="10">
        <v>1</v>
      </c>
      <c r="G47" s="11" t="s">
        <v>41</v>
      </c>
      <c r="H47" s="5"/>
      <c r="I47" s="5"/>
      <c r="J47" s="45" t="s">
        <v>94</v>
      </c>
      <c r="K47" s="7">
        <v>31720206</v>
      </c>
      <c r="L47" s="46">
        <v>42500</v>
      </c>
      <c r="M47" s="46">
        <v>42500</v>
      </c>
      <c r="N47" s="47">
        <f t="shared" ref="N47:N54" si="2">Q47/M47*100</f>
        <v>100</v>
      </c>
      <c r="O47" s="5">
        <v>3</v>
      </c>
      <c r="P47" s="48"/>
      <c r="Q47" s="67">
        <v>42500</v>
      </c>
      <c r="R47" s="68"/>
    </row>
    <row r="48" ht="11.25" customHeight="1" spans="1:18">
      <c r="A48" s="5">
        <v>35</v>
      </c>
      <c r="B48" s="6" t="s">
        <v>93</v>
      </c>
      <c r="C48" s="7"/>
      <c r="D48" s="8"/>
      <c r="E48" s="9"/>
      <c r="F48" s="10">
        <v>1</v>
      </c>
      <c r="G48" s="11" t="s">
        <v>41</v>
      </c>
      <c r="H48" s="5"/>
      <c r="I48" s="5"/>
      <c r="J48" s="45" t="s">
        <v>95</v>
      </c>
      <c r="K48" s="7">
        <v>31720204</v>
      </c>
      <c r="L48" s="46">
        <v>32500</v>
      </c>
      <c r="M48" s="46">
        <v>32500</v>
      </c>
      <c r="N48" s="47">
        <f t="shared" si="2"/>
        <v>100</v>
      </c>
      <c r="O48" s="5">
        <v>3</v>
      </c>
      <c r="P48" s="48"/>
      <c r="Q48" s="67">
        <v>32500</v>
      </c>
      <c r="R48" s="68"/>
    </row>
    <row r="49" ht="11.25" customHeight="1" spans="1:18">
      <c r="A49" s="5">
        <v>36</v>
      </c>
      <c r="B49" s="6" t="s">
        <v>96</v>
      </c>
      <c r="C49" s="7"/>
      <c r="D49" s="8"/>
      <c r="E49" s="9"/>
      <c r="F49" s="10">
        <v>1</v>
      </c>
      <c r="G49" s="11" t="s">
        <v>41</v>
      </c>
      <c r="H49" s="5"/>
      <c r="I49" s="5"/>
      <c r="J49" s="45" t="s">
        <v>97</v>
      </c>
      <c r="K49" s="7">
        <v>31702389</v>
      </c>
      <c r="L49" s="46">
        <v>15300</v>
      </c>
      <c r="M49" s="46">
        <v>15300</v>
      </c>
      <c r="N49" s="47">
        <f t="shared" si="2"/>
        <v>5.55555555555556</v>
      </c>
      <c r="O49" s="5">
        <v>3</v>
      </c>
      <c r="P49" s="48"/>
      <c r="Q49" s="67">
        <v>850</v>
      </c>
      <c r="R49" s="67">
        <v>14450</v>
      </c>
    </row>
    <row r="50" ht="11.25" customHeight="1" spans="1:18">
      <c r="A50" s="5">
        <v>37</v>
      </c>
      <c r="B50" s="6" t="s">
        <v>98</v>
      </c>
      <c r="C50" s="7"/>
      <c r="D50" s="8"/>
      <c r="E50" s="9"/>
      <c r="F50" s="10">
        <v>1</v>
      </c>
      <c r="G50" s="11" t="s">
        <v>41</v>
      </c>
      <c r="H50" s="5"/>
      <c r="I50" s="5"/>
      <c r="J50" s="45" t="s">
        <v>97</v>
      </c>
      <c r="K50" s="7">
        <v>31701388</v>
      </c>
      <c r="L50" s="46">
        <v>18200</v>
      </c>
      <c r="M50" s="46">
        <v>18200</v>
      </c>
      <c r="N50" s="47">
        <f t="shared" si="2"/>
        <v>5.55554945054945</v>
      </c>
      <c r="O50" s="5">
        <v>3</v>
      </c>
      <c r="P50" s="48"/>
      <c r="Q50" s="67">
        <v>1011.11</v>
      </c>
      <c r="R50" s="67">
        <v>17188.89</v>
      </c>
    </row>
    <row r="51" ht="11.25" customHeight="1" spans="1:18">
      <c r="A51" s="5">
        <v>38</v>
      </c>
      <c r="B51" s="6" t="s">
        <v>99</v>
      </c>
      <c r="C51" s="7"/>
      <c r="D51" s="8"/>
      <c r="E51" s="9"/>
      <c r="F51" s="10">
        <v>1</v>
      </c>
      <c r="G51" s="11" t="s">
        <v>41</v>
      </c>
      <c r="H51" s="5"/>
      <c r="I51" s="5"/>
      <c r="J51" s="45" t="s">
        <v>94</v>
      </c>
      <c r="K51" s="7">
        <v>31700207</v>
      </c>
      <c r="L51" s="46">
        <v>32500</v>
      </c>
      <c r="M51" s="46">
        <v>32500</v>
      </c>
      <c r="N51" s="47">
        <f t="shared" si="2"/>
        <v>100</v>
      </c>
      <c r="O51" s="5">
        <v>3</v>
      </c>
      <c r="P51" s="48"/>
      <c r="Q51" s="67">
        <v>32500</v>
      </c>
      <c r="R51" s="68"/>
    </row>
    <row r="52" ht="11.25" customHeight="1" spans="1:18">
      <c r="A52" s="5">
        <v>39</v>
      </c>
      <c r="B52" s="6" t="s">
        <v>99</v>
      </c>
      <c r="C52" s="7"/>
      <c r="D52" s="8"/>
      <c r="E52" s="9"/>
      <c r="F52" s="10">
        <v>1</v>
      </c>
      <c r="G52" s="11" t="s">
        <v>41</v>
      </c>
      <c r="H52" s="5"/>
      <c r="I52" s="5"/>
      <c r="J52" s="45" t="s">
        <v>95</v>
      </c>
      <c r="K52" s="7">
        <v>31700205</v>
      </c>
      <c r="L52" s="46">
        <v>42500</v>
      </c>
      <c r="M52" s="46">
        <v>42500</v>
      </c>
      <c r="N52" s="47">
        <f t="shared" si="2"/>
        <v>100</v>
      </c>
      <c r="O52" s="5">
        <v>3</v>
      </c>
      <c r="P52" s="48"/>
      <c r="Q52" s="67">
        <v>42500</v>
      </c>
      <c r="R52" s="68"/>
    </row>
    <row r="53" ht="11.25" customHeight="1" spans="1:18">
      <c r="A53" s="5">
        <v>40</v>
      </c>
      <c r="B53" s="6" t="s">
        <v>100</v>
      </c>
      <c r="C53" s="7"/>
      <c r="D53" s="8"/>
      <c r="E53" s="9"/>
      <c r="F53" s="10">
        <v>1</v>
      </c>
      <c r="G53" s="11" t="s">
        <v>41</v>
      </c>
      <c r="H53" s="5"/>
      <c r="I53" s="5"/>
      <c r="J53" s="45" t="s">
        <v>101</v>
      </c>
      <c r="K53" s="7">
        <v>31740282</v>
      </c>
      <c r="L53" s="46">
        <v>11031.14</v>
      </c>
      <c r="M53" s="46">
        <v>11031.14</v>
      </c>
      <c r="N53" s="47">
        <f t="shared" si="2"/>
        <v>100</v>
      </c>
      <c r="O53" s="5">
        <v>5</v>
      </c>
      <c r="P53" s="48"/>
      <c r="Q53" s="67">
        <v>11031.14</v>
      </c>
      <c r="R53" s="68"/>
    </row>
    <row r="54" ht="11.25" customHeight="1" spans="1:18">
      <c r="A54" s="5">
        <v>41</v>
      </c>
      <c r="B54" s="6" t="s">
        <v>102</v>
      </c>
      <c r="C54" s="7"/>
      <c r="D54" s="8"/>
      <c r="E54" s="9"/>
      <c r="F54" s="10">
        <v>1</v>
      </c>
      <c r="G54" s="11" t="s">
        <v>41</v>
      </c>
      <c r="H54" s="5"/>
      <c r="I54" s="5"/>
      <c r="J54" s="45" t="s">
        <v>103</v>
      </c>
      <c r="K54" s="7">
        <v>31740276</v>
      </c>
      <c r="L54" s="46">
        <v>9215.3</v>
      </c>
      <c r="M54" s="46">
        <v>9215.3</v>
      </c>
      <c r="N54" s="47">
        <f t="shared" si="2"/>
        <v>100</v>
      </c>
      <c r="O54" s="5">
        <v>5</v>
      </c>
      <c r="P54" s="48"/>
      <c r="Q54" s="67">
        <v>9215.3</v>
      </c>
      <c r="R54" s="68"/>
    </row>
    <row r="55" ht="11.25" customHeight="1" spans="1:18">
      <c r="A55" s="5"/>
      <c r="B55" s="8"/>
      <c r="C55" s="13"/>
      <c r="D55" s="8"/>
      <c r="E55" s="9"/>
      <c r="F55" s="10"/>
      <c r="G55" s="11"/>
      <c r="H55" s="5"/>
      <c r="I55" s="5"/>
      <c r="J55" s="13"/>
      <c r="K55" s="13"/>
      <c r="L55" s="46"/>
      <c r="M55" s="47"/>
      <c r="N55" s="47"/>
      <c r="O55" s="5"/>
      <c r="P55" s="48"/>
      <c r="Q55" s="67"/>
      <c r="R55" s="67"/>
    </row>
    <row r="56" ht="11.25" customHeight="1" spans="1:18">
      <c r="A56" s="5"/>
      <c r="B56" s="8"/>
      <c r="C56" s="13"/>
      <c r="D56" s="8"/>
      <c r="E56" s="9"/>
      <c r="F56" s="10"/>
      <c r="G56" s="11"/>
      <c r="H56" s="5"/>
      <c r="I56" s="5"/>
      <c r="J56" s="13"/>
      <c r="K56" s="13"/>
      <c r="L56" s="46"/>
      <c r="M56" s="47"/>
      <c r="N56" s="47"/>
      <c r="O56" s="5"/>
      <c r="P56" s="48"/>
      <c r="Q56" s="67"/>
      <c r="R56" s="67"/>
    </row>
    <row r="57" ht="11.25" customHeight="1" spans="1:18">
      <c r="A57" s="14"/>
      <c r="B57" s="15"/>
      <c r="C57" s="16"/>
      <c r="D57" s="15"/>
      <c r="E57" s="17"/>
      <c r="F57" s="18"/>
      <c r="G57" s="19"/>
      <c r="H57" s="14"/>
      <c r="I57" s="14"/>
      <c r="J57" s="16"/>
      <c r="K57" s="16"/>
      <c r="L57" s="49"/>
      <c r="M57" s="50"/>
      <c r="N57" s="50"/>
      <c r="O57" s="14"/>
      <c r="P57" s="51"/>
      <c r="Q57" s="69"/>
      <c r="R57" s="70"/>
    </row>
    <row r="58" ht="11.25" customHeight="1" spans="1:18">
      <c r="A58" s="20"/>
      <c r="B58" s="21"/>
      <c r="C58" s="22">
        <v>317</v>
      </c>
      <c r="D58" s="21"/>
      <c r="E58" s="23"/>
      <c r="F58" s="27">
        <f>SUM(F47:F57)</f>
        <v>8</v>
      </c>
      <c r="G58" s="25"/>
      <c r="H58" s="26"/>
      <c r="I58" s="26"/>
      <c r="J58" s="22"/>
      <c r="K58" s="22"/>
      <c r="L58" s="52">
        <f>SUM(L47:L57)</f>
        <v>203746.44</v>
      </c>
      <c r="M58" s="53">
        <f>SUM(M47:M57)</f>
        <v>203746.44</v>
      </c>
      <c r="N58" s="53"/>
      <c r="O58" s="26"/>
      <c r="P58" s="54"/>
      <c r="Q58" s="72">
        <f>SUM(Q47:Q57)</f>
        <v>172107.55</v>
      </c>
      <c r="R58" s="72">
        <f>SUM(R47:R57)</f>
        <v>31638.89</v>
      </c>
    </row>
    <row r="59" ht="11.25" customHeight="1" spans="1:18">
      <c r="A59" s="28"/>
      <c r="B59" s="29"/>
      <c r="C59" s="30"/>
      <c r="D59" s="29"/>
      <c r="E59" s="31"/>
      <c r="F59" s="32"/>
      <c r="G59" s="33"/>
      <c r="H59" s="28"/>
      <c r="I59" s="28"/>
      <c r="J59" s="30"/>
      <c r="K59" s="30"/>
      <c r="L59" s="55"/>
      <c r="M59" s="56"/>
      <c r="N59" s="56"/>
      <c r="O59" s="28"/>
      <c r="P59" s="57"/>
      <c r="Q59" s="73"/>
      <c r="R59" s="74"/>
    </row>
    <row r="60" ht="11.25" customHeight="1" spans="1:18">
      <c r="A60" s="14"/>
      <c r="B60" s="15"/>
      <c r="C60" s="16"/>
      <c r="D60" s="15"/>
      <c r="E60" s="17"/>
      <c r="F60" s="18"/>
      <c r="G60" s="19"/>
      <c r="H60" s="14"/>
      <c r="I60" s="14"/>
      <c r="J60" s="16"/>
      <c r="K60" s="16"/>
      <c r="L60" s="49"/>
      <c r="M60" s="50"/>
      <c r="N60" s="50"/>
      <c r="O60" s="14"/>
      <c r="P60" s="51"/>
      <c r="Q60" s="69"/>
      <c r="R60" s="69"/>
    </row>
    <row r="61" ht="11.25" customHeight="1" spans="1:18">
      <c r="A61" s="20"/>
      <c r="B61" s="21"/>
      <c r="C61" s="22">
        <v>318</v>
      </c>
      <c r="D61" s="21"/>
      <c r="E61" s="23"/>
      <c r="F61" s="27">
        <f>SUM(F59:F60)</f>
        <v>0</v>
      </c>
      <c r="G61" s="25"/>
      <c r="H61" s="26"/>
      <c r="I61" s="26"/>
      <c r="J61" s="22"/>
      <c r="K61" s="22"/>
      <c r="L61" s="58">
        <f>SUM(L59:L60)</f>
        <v>0</v>
      </c>
      <c r="M61" s="58">
        <f>SUM(M59:M60)</f>
        <v>0</v>
      </c>
      <c r="N61" s="53"/>
      <c r="O61" s="26"/>
      <c r="P61" s="54"/>
      <c r="Q61" s="75">
        <f>SUM(Q59:Q60)</f>
        <v>0</v>
      </c>
      <c r="R61" s="75">
        <f>SUM(R59:R60)</f>
        <v>0</v>
      </c>
    </row>
    <row r="62" ht="11.25" customHeight="1" spans="1:18">
      <c r="A62" s="28"/>
      <c r="B62" s="29"/>
      <c r="C62" s="30"/>
      <c r="D62" s="29"/>
      <c r="E62" s="31"/>
      <c r="F62" s="32"/>
      <c r="G62" s="33"/>
      <c r="H62" s="28"/>
      <c r="I62" s="28"/>
      <c r="J62" s="30"/>
      <c r="K62" s="30"/>
      <c r="L62" s="55"/>
      <c r="M62" s="56"/>
      <c r="N62" s="56"/>
      <c r="O62" s="28"/>
      <c r="P62" s="57"/>
      <c r="Q62" s="73"/>
      <c r="R62" s="73"/>
    </row>
    <row r="63" ht="11.25" customHeight="1" spans="1:18">
      <c r="A63" s="34"/>
      <c r="C63" s="35"/>
      <c r="D63" s="36"/>
      <c r="E63" s="36"/>
      <c r="F63" s="35"/>
      <c r="G63" s="37"/>
      <c r="H63" s="38"/>
      <c r="I63" s="38"/>
      <c r="J63" s="35"/>
      <c r="K63" s="35"/>
      <c r="L63" s="59"/>
      <c r="M63" s="59"/>
      <c r="N63" s="59"/>
      <c r="O63" s="38"/>
      <c r="P63" s="38"/>
      <c r="Q63" s="76"/>
      <c r="R63" s="77"/>
    </row>
    <row r="64" ht="11.25" customHeight="1" spans="1:18">
      <c r="A64" s="39" t="s">
        <v>104</v>
      </c>
      <c r="B64" s="40"/>
      <c r="C64" s="40"/>
      <c r="D64" s="40"/>
      <c r="E64" s="41"/>
      <c r="F64" s="42">
        <f>F25+F46+F58+F61</f>
        <v>61</v>
      </c>
      <c r="G64" s="43"/>
      <c r="H64" s="43"/>
      <c r="I64" s="43"/>
      <c r="J64" s="60"/>
      <c r="K64" s="61"/>
      <c r="L64" s="62">
        <f>L25+L46+L58+L61</f>
        <v>355150.85</v>
      </c>
      <c r="M64" s="62">
        <f>M25+M46+M58+M61</f>
        <v>355150.85</v>
      </c>
      <c r="N64" s="63"/>
      <c r="O64" s="64"/>
      <c r="P64" s="65"/>
      <c r="Q64" s="78">
        <f>Q25+Q46+Q58+Q61</f>
        <v>268574.97</v>
      </c>
      <c r="R64" s="78">
        <f>R25+R46+R58+R61</f>
        <v>86575.88</v>
      </c>
    </row>
    <row r="65" ht="11.25" customHeight="1"/>
    <row r="66" ht="11.25" customHeight="1" spans="2:12">
      <c r="B66" t="s">
        <v>105</v>
      </c>
      <c r="C66"/>
      <c r="E66" s="79"/>
      <c r="F66" s="79"/>
      <c r="J66" s="79"/>
      <c r="K66" s="79"/>
      <c r="L66" s="79"/>
    </row>
    <row r="67" ht="11.25" customHeight="1" spans="5:12">
      <c r="E67" s="80" t="s">
        <v>106</v>
      </c>
      <c r="F67" s="80"/>
      <c r="J67" s="80" t="s">
        <v>107</v>
      </c>
      <c r="K67" s="80"/>
      <c r="L67" s="80"/>
    </row>
    <row r="68" ht="11.25" customHeight="1" spans="2:12">
      <c r="B68" t="s">
        <v>108</v>
      </c>
      <c r="C68"/>
      <c r="E68" s="79"/>
      <c r="F68" s="79"/>
      <c r="J68" s="79" t="s">
        <v>109</v>
      </c>
      <c r="K68" s="79"/>
      <c r="L68" s="79"/>
    </row>
    <row r="69" ht="11.25" customHeight="1" spans="5:12">
      <c r="E69" s="80" t="s">
        <v>106</v>
      </c>
      <c r="F69" s="80"/>
      <c r="J69" s="80" t="s">
        <v>107</v>
      </c>
      <c r="K69" s="80"/>
      <c r="L69" s="80"/>
    </row>
    <row r="70" ht="11.25" customHeight="1" spans="2:3">
      <c r="B70" t="s">
        <v>110</v>
      </c>
      <c r="C70"/>
    </row>
  </sheetData>
  <mergeCells count="12">
    <mergeCell ref="A64:E64"/>
    <mergeCell ref="B66:D66"/>
    <mergeCell ref="E66:F66"/>
    <mergeCell ref="J66:L66"/>
    <mergeCell ref="E67:F67"/>
    <mergeCell ref="J67:L67"/>
    <mergeCell ref="B68:D68"/>
    <mergeCell ref="E68:F68"/>
    <mergeCell ref="J68:L68"/>
    <mergeCell ref="E69:F69"/>
    <mergeCell ref="J69:L69"/>
    <mergeCell ref="B70:D7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Василе</cp:lastModifiedBy>
  <dcterms:created xsi:type="dcterms:W3CDTF">2006-09-16T00:00:00Z</dcterms:created>
  <dcterms:modified xsi:type="dcterms:W3CDTF">2021-10-22T07:22:28Z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EA600C1BCD7D48BB8179F4A1E9FFB609</vt:lpwstr>
  </property>
  <property fmtid="{D5CDD505-2E9C-101B-9397-08002B2CF9AE}" pid="3" name="KSOProductBuildVer">
    <vt:lpwstr>1033-11.2.0.10323</vt:lpwstr>
  </property>
</Properties>
</file>