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finantare_infra" sheetId="2" r:id="rId1"/>
    <sheet name="Echipament" sheetId="5" r:id="rId2"/>
  </sheets>
  <calcPr calcId="144525"/>
</workbook>
</file>

<file path=xl/sharedStrings.xml><?xml version="1.0" encoding="utf-8"?>
<sst xmlns="http://schemas.openxmlformats.org/spreadsheetml/2006/main" count="251" uniqueCount="136">
  <si>
    <t>Informatii privind cheltuielile și finanțarea infrastructurilor de cercetare</t>
  </si>
  <si>
    <t>N.B. Se vor completa ambele file din fisier!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</si>
  <si>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</si>
  <si>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</si>
  <si>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</si>
  <si>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</si>
  <si>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</si>
  <si>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</si>
  <si>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</si>
  <si>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</si>
  <si>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</si>
  <si>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</si>
  <si>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</si>
  <si>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</si>
  <si>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</si>
  <si>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</si>
  <si>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</si>
  <si>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</si>
  <si>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r>
      <rPr>
        <b/>
        <sz val="11"/>
        <color theme="1"/>
        <rFont val="Times New Roman"/>
        <charset val="134"/>
      </rPr>
      <t xml:space="preserve">Costuri de casare </t>
    </r>
    <r>
      <rPr>
        <b/>
        <i/>
        <sz val="11"/>
        <color theme="1"/>
        <rFont val="Times New Roman"/>
        <charset val="134"/>
      </rPr>
      <t>(dacă este cazul)</t>
    </r>
  </si>
  <si>
    <t>estimativ total și realizat/an  (mii lei)</t>
  </si>
  <si>
    <t>Costuri de decomisionare estimate</t>
  </si>
  <si>
    <t>Costuri de decomisionare realizate, în total, / surse de finanțare</t>
  </si>
  <si>
    <t>Nr.d/o</t>
  </si>
  <si>
    <t>Denumirea componentelor (echipamente,terenuri etc.)</t>
  </si>
  <si>
    <t>Proprietar/-i</t>
  </si>
  <si>
    <t>Destinația</t>
  </si>
  <si>
    <t>Locul amplasării</t>
  </si>
  <si>
    <t xml:space="preserve">Cantitatea (unitate) </t>
  </si>
  <si>
    <t>Sursa de proviniență a mijl. financiare</t>
  </si>
  <si>
    <t>Cota de participare</t>
  </si>
  <si>
    <t>Anul producerii</t>
  </si>
  <si>
    <t>Data punerii în funcțiune</t>
  </si>
  <si>
    <t>Nr.de inventar</t>
  </si>
  <si>
    <t>Valoarea de intrare (lei)</t>
  </si>
  <si>
    <t>Valoarea contabilă/ de bilanț (lei)</t>
  </si>
  <si>
    <t>Gradul amortizării/ uzurii (%)</t>
  </si>
  <si>
    <t>Durata de utilizare/ funcționare utilă (ani)</t>
  </si>
  <si>
    <t>Mențiuni</t>
  </si>
  <si>
    <t>Uzura la
01.10.21</t>
  </si>
  <si>
    <t>Valoarea
rămasă</t>
  </si>
  <si>
    <t>Aparat p/u taiat hirtie</t>
  </si>
  <si>
    <t>Surse bugetare</t>
  </si>
  <si>
    <t>15.05.2008</t>
  </si>
  <si>
    <t>Aparat tel.PANASONIC</t>
  </si>
  <si>
    <t>23.12.2005</t>
  </si>
  <si>
    <t>Arzator Gravity MF</t>
  </si>
  <si>
    <t>30.11.2009</t>
  </si>
  <si>
    <t>ATOL E7500</t>
  </si>
  <si>
    <t>26.01.2010</t>
  </si>
  <si>
    <t>Balanta axis, AD500/0.001G</t>
  </si>
  <si>
    <t>14.05.2009</t>
  </si>
  <si>
    <t>Bloc de sistema</t>
  </si>
  <si>
    <t>28.06.2005</t>
  </si>
  <si>
    <t>13.04.2007</t>
  </si>
  <si>
    <t>Camera web Xiaomi Mijia FHD</t>
  </si>
  <si>
    <t>16.04.2021</t>
  </si>
  <si>
    <t>Climat Kraft KFGTS9000BTU</t>
  </si>
  <si>
    <t>Proiectul "Suport pentru cooperarea stiintifica si tehnica</t>
  </si>
  <si>
    <t>11.08.2015</t>
  </si>
  <si>
    <t>Comp PC K7 VTA 3/CPU</t>
  </si>
  <si>
    <t>01.12.2001</t>
  </si>
  <si>
    <t>Computer Seleron 2004</t>
  </si>
  <si>
    <t>08.10.2004</t>
  </si>
  <si>
    <t>Computer WorkStation ATOL 1800IC</t>
  </si>
  <si>
    <t>06.12.2005</t>
  </si>
  <si>
    <t>Conditioner EP 00583</t>
  </si>
  <si>
    <t>31.12.2003</t>
  </si>
  <si>
    <t>Conditioner Geaira09</t>
  </si>
  <si>
    <t>30.06.2008</t>
  </si>
  <si>
    <t>Contex SD4430 44" Color Scanner</t>
  </si>
  <si>
    <t>01.01.2011</t>
  </si>
  <si>
    <t>Contex Stand 44" SD Scanner</t>
  </si>
  <si>
    <t>01.11.2011</t>
  </si>
  <si>
    <t>Cuptor rezistenta electrica</t>
  </si>
  <si>
    <t>Universitat Basel</t>
  </si>
  <si>
    <t>18.09.2018</t>
  </si>
  <si>
    <t>DCAMERA Canon S3 IS</t>
  </si>
  <si>
    <t>09.07.2007</t>
  </si>
  <si>
    <t>Densimetru</t>
  </si>
  <si>
    <t>17.09.2018</t>
  </si>
  <si>
    <t>Digital Camera Nikon D700KIT VR</t>
  </si>
  <si>
    <t>29.12.2011</t>
  </si>
  <si>
    <t>Distilator</t>
  </si>
  <si>
    <t>Electrod - instr mas umedit</t>
  </si>
  <si>
    <t>Fixed Focus Lenses Nikkor 35mm f/1.8 G AF-S</t>
  </si>
  <si>
    <t>GPS receptor GPSMAP60CSx</t>
  </si>
  <si>
    <t>12.07.2007</t>
  </si>
  <si>
    <t>HP Mini 5101 Intel 10.1"</t>
  </si>
  <si>
    <t>Imprimanta Termoprinter</t>
  </si>
  <si>
    <t>Leica VIVA Zeno 10. GNSS/GIS Handheld. Configurati</t>
  </si>
  <si>
    <t>Lenovo IdeaCentre C560(23" Pentium G3240T 4Gb 1T</t>
  </si>
  <si>
    <t>10.04.2015</t>
  </si>
  <si>
    <t>Monitor 20'' TFT</t>
  </si>
  <si>
    <t>21.12.2007</t>
  </si>
  <si>
    <t>Ph 315, set</t>
  </si>
  <si>
    <t>19.11.2007</t>
  </si>
  <si>
    <t>Ploter HP Designjet 110 Plus Printer</t>
  </si>
  <si>
    <t>13.10.2005</t>
  </si>
  <si>
    <t>Printer HP ColorLaserJet Pro CP 1025</t>
  </si>
  <si>
    <t>Printer HP Laser 1600</t>
  </si>
  <si>
    <t>22.08.2007</t>
  </si>
  <si>
    <t>Samsung SyncMaster 2223NW 22" Wide</t>
  </si>
  <si>
    <t>Scaner Epson Perfection V370 Photo</t>
  </si>
  <si>
    <t>SONY Vaio 13.3"</t>
  </si>
  <si>
    <t>Spectrometru</t>
  </si>
  <si>
    <t>Stereoavtograf</t>
  </si>
  <si>
    <t>01.04.1981</t>
  </si>
  <si>
    <t>Stereocomparator</t>
  </si>
  <si>
    <t>Stereoproector SPR 3M</t>
  </si>
  <si>
    <t>Work Station</t>
  </si>
  <si>
    <t>19.11.2010</t>
  </si>
  <si>
    <t>Workstation PC 1150-MP</t>
  </si>
  <si>
    <t>Dulap metalic mare</t>
  </si>
  <si>
    <t>Masa 1 noptiera</t>
  </si>
  <si>
    <t>Masa 2 noptiere</t>
  </si>
  <si>
    <t>Masa C13 computato 1500x1250x750</t>
  </si>
  <si>
    <t>20.06.2007</t>
  </si>
  <si>
    <t>Masa cu tumba</t>
  </si>
  <si>
    <t>04.07.2007</t>
  </si>
  <si>
    <t>Scaun</t>
  </si>
  <si>
    <t>Tumba T2</t>
  </si>
  <si>
    <t>ArcGIS ArcEditor</t>
  </si>
  <si>
    <t>ArcGIS ArcView SU</t>
  </si>
  <si>
    <t>ArcGIS Geostatistical Analyst</t>
  </si>
  <si>
    <t>ArcGIS Publisher</t>
  </si>
  <si>
    <t>ArcGIS Spatial Analyst</t>
  </si>
  <si>
    <t>Harti Geomorfologice</t>
  </si>
  <si>
    <t>29.12.2006</t>
  </si>
  <si>
    <t>NEXTimage SCAN</t>
  </si>
  <si>
    <t>TOTAL</t>
  </si>
  <si>
    <t>Executor</t>
  </si>
  <si>
    <t>(semnătura)</t>
  </si>
  <si>
    <t xml:space="preserve"> (numele, prenumele)</t>
  </si>
  <si>
    <t>Contabil șef</t>
  </si>
  <si>
    <t>Railean Veronica</t>
  </si>
  <si>
    <t>Anexă________foi.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</si>
</sst>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33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B050"/>
      <name val="Calibri"/>
      <charset val="134"/>
      <scheme val="minor"/>
    </font>
    <font>
      <sz val="9"/>
      <color theme="1"/>
      <name val="Times New Roman"/>
      <charset val="134"/>
    </font>
    <font>
      <b/>
      <sz val="11"/>
      <color theme="1"/>
      <name val="Calibri"/>
      <charset val="204"/>
      <scheme val="minor"/>
    </font>
    <font>
      <b/>
      <sz val="8"/>
      <name val="Arial"/>
      <charset val="134"/>
    </font>
    <font>
      <sz val="11"/>
      <color rgb="FFC00000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0" tint="-0.499984740745262"/>
      <name val="Times New Roman"/>
      <charset val="134"/>
    </font>
    <font>
      <i/>
      <sz val="11"/>
      <color theme="1"/>
      <name val="Times New Roman"/>
      <charset val="134"/>
    </font>
    <font>
      <sz val="11"/>
      <color theme="0" tint="-0.499984740745262"/>
      <name val="Times New Roman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8"/>
      <name val="Arial"/>
      <charset val="134"/>
    </font>
    <font>
      <b/>
      <i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10" borderId="20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0" borderId="0"/>
    <xf numFmtId="0" fontId="12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" fontId="0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ont="1" applyBorder="1" applyAlignment="1">
      <alignment horizontal="right"/>
    </xf>
    <xf numFmtId="1" fontId="0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/>
    <xf numFmtId="0" fontId="0" fillId="0" borderId="1" xfId="0" applyNumberFormat="1" applyFont="1" applyBorder="1" applyAlignment="1"/>
    <xf numFmtId="2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/>
    <xf numFmtId="0" fontId="0" fillId="0" borderId="2" xfId="0" applyNumberFormat="1" applyFont="1" applyBorder="1" applyAlignment="1"/>
    <xf numFmtId="2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/>
    <xf numFmtId="0" fontId="0" fillId="0" borderId="4" xfId="0" applyNumberFormat="1" applyFont="1" applyBorder="1" applyAlignment="1"/>
    <xf numFmtId="0" fontId="0" fillId="0" borderId="5" xfId="0" applyNumberFormat="1" applyFont="1" applyBorder="1" applyAlignment="1"/>
    <xf numFmtId="0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2" fontId="0" fillId="2" borderId="2" xfId="0" applyNumberFormat="1" applyFont="1" applyFill="1" applyBorder="1" applyAlignment="1">
      <alignment horizontal="right"/>
    </xf>
    <xf numFmtId="0" fontId="0" fillId="2" borderId="2" xfId="0" applyNumberFormat="1" applyFont="1" applyFill="1" applyBorder="1" applyAlignment="1">
      <alignment horizontal="right"/>
    </xf>
    <xf numFmtId="2" fontId="0" fillId="2" borderId="4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wrapText="1"/>
    </xf>
    <xf numFmtId="1" fontId="0" fillId="0" borderId="0" xfId="0" applyNumberFormat="1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6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/>
    <xf numFmtId="0" fontId="0" fillId="0" borderId="10" xfId="0" applyFont="1" applyBorder="1"/>
    <xf numFmtId="0" fontId="0" fillId="0" borderId="0" xfId="0" applyNumberFormat="1" applyAlignment="1">
      <alignment horizontal="center"/>
    </xf>
    <xf numFmtId="2" fontId="0" fillId="0" borderId="5" xfId="0" applyNumberFormat="1" applyFont="1" applyBorder="1" applyAlignment="1">
      <alignment horizontal="right"/>
    </xf>
    <xf numFmtId="2" fontId="0" fillId="0" borderId="5" xfId="0" applyNumberFormat="1" applyFont="1" applyBorder="1" applyAlignment="1"/>
    <xf numFmtId="2" fontId="0" fillId="0" borderId="6" xfId="0" applyNumberFormat="1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right"/>
    </xf>
    <xf numFmtId="2" fontId="5" fillId="0" borderId="9" xfId="0" applyNumberFormat="1" applyFont="1" applyBorder="1" applyAlignment="1"/>
    <xf numFmtId="0" fontId="5" fillId="0" borderId="4" xfId="0" applyNumberFormat="1" applyFont="1" applyBorder="1" applyAlignment="1">
      <alignment horizontal="right"/>
    </xf>
    <xf numFmtId="0" fontId="5" fillId="0" borderId="11" xfId="0" applyNumberFormat="1" applyFont="1" applyBorder="1" applyAlignment="1"/>
    <xf numFmtId="2" fontId="0" fillId="2" borderId="5" xfId="0" applyNumberFormat="1" applyFont="1" applyFill="1" applyBorder="1" applyAlignment="1">
      <alignment horizontal="right"/>
    </xf>
    <xf numFmtId="2" fontId="0" fillId="2" borderId="12" xfId="0" applyNumberFormat="1" applyFon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Обычный_Лист1" xf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2" sqref="A2"/>
    </sheetView>
  </sheetViews>
  <sheetFormatPr defaultColWidth="9" defaultRowHeight="15" outlineLevelCol="2"/>
  <cols>
    <col min="1" max="1" width="72" customWidth="1"/>
    <col min="2" max="2" width="14.4285714285714" customWidth="1"/>
    <col min="3" max="3" width="17.8571428571429" customWidth="1"/>
  </cols>
  <sheetData>
    <row r="1" ht="18.75" spans="1:1">
      <c r="A1" s="81" t="s">
        <v>0</v>
      </c>
    </row>
    <row r="2" s="79" customFormat="1" spans="1:1">
      <c r="A2" s="79" t="s">
        <v>1</v>
      </c>
    </row>
    <row r="4" s="80" customFormat="1" spans="1:3">
      <c r="A4" s="82" t="s">
        <v>2</v>
      </c>
      <c r="B4" s="83"/>
      <c r="C4" s="83"/>
    </row>
    <row r="5" s="80" customFormat="1" spans="1:3">
      <c r="A5" s="84" t="s">
        <v>3</v>
      </c>
      <c r="B5" s="85"/>
      <c r="C5" s="85"/>
    </row>
    <row r="6" s="80" customFormat="1" ht="31.5" customHeight="1" spans="1:3">
      <c r="A6" s="86"/>
      <c r="B6" s="86" t="s">
        <v>4</v>
      </c>
      <c r="C6" s="86" t="s">
        <v>5</v>
      </c>
    </row>
    <row r="7" s="80" customFormat="1" spans="1:3">
      <c r="A7" s="86" t="s">
        <v>6</v>
      </c>
      <c r="B7" s="87"/>
      <c r="C7" s="87"/>
    </row>
    <row r="8" s="80" customFormat="1" spans="1:3">
      <c r="A8" s="86" t="s">
        <v>7</v>
      </c>
      <c r="B8" s="87"/>
      <c r="C8" s="87"/>
    </row>
    <row r="9" s="80" customFormat="1" spans="1:3">
      <c r="A9" s="86" t="s">
        <v>8</v>
      </c>
      <c r="B9" s="87"/>
      <c r="C9" s="87"/>
    </row>
    <row r="10" s="80" customFormat="1" spans="1:3">
      <c r="A10" s="83"/>
      <c r="B10" s="83"/>
      <c r="C10" s="83"/>
    </row>
    <row r="11" s="80" customFormat="1" spans="1:3">
      <c r="A11" s="82" t="s">
        <v>9</v>
      </c>
      <c r="B11" s="83"/>
      <c r="C11" s="83"/>
    </row>
    <row r="12" s="80" customFormat="1" spans="1:3">
      <c r="A12" s="84" t="s">
        <v>3</v>
      </c>
      <c r="B12" s="88"/>
      <c r="C12" s="88"/>
    </row>
    <row r="13" s="80" customFormat="1" ht="30" customHeight="1" spans="1:3">
      <c r="A13" s="86"/>
      <c r="B13" s="86" t="s">
        <v>4</v>
      </c>
      <c r="C13" s="86" t="s">
        <v>5</v>
      </c>
    </row>
    <row r="14" s="80" customFormat="1" spans="1:3">
      <c r="A14" s="86" t="s">
        <v>10</v>
      </c>
      <c r="B14" s="87"/>
      <c r="C14" s="87"/>
    </row>
    <row r="15" s="80" customFormat="1" spans="1:3">
      <c r="A15" s="86" t="s">
        <v>11</v>
      </c>
      <c r="B15" s="87"/>
      <c r="C15" s="87"/>
    </row>
    <row r="16" s="80" customFormat="1" spans="1:3">
      <c r="A16" s="86" t="s">
        <v>12</v>
      </c>
      <c r="B16" s="87"/>
      <c r="C16" s="87"/>
    </row>
    <row r="17" s="80" customFormat="1" spans="1:3">
      <c r="A17" s="83"/>
      <c r="B17" s="83"/>
      <c r="C17" s="83"/>
    </row>
    <row r="18" s="80" customFormat="1" spans="1:3">
      <c r="A18" s="82" t="s">
        <v>13</v>
      </c>
      <c r="B18" s="89"/>
      <c r="C18" s="89"/>
    </row>
    <row r="19" s="80" customFormat="1" spans="1:3">
      <c r="A19" s="84" t="s">
        <v>14</v>
      </c>
      <c r="B19" s="90"/>
      <c r="C19" s="90"/>
    </row>
    <row r="20" s="80" customFormat="1" ht="30" customHeight="1" spans="1:3">
      <c r="A20" s="86"/>
      <c r="B20" s="86" t="s">
        <v>4</v>
      </c>
      <c r="C20" s="86" t="s">
        <v>5</v>
      </c>
    </row>
    <row r="21" s="80" customFormat="1" spans="1:3">
      <c r="A21" s="86" t="s">
        <v>15</v>
      </c>
      <c r="B21" s="87"/>
      <c r="C21" s="87"/>
    </row>
    <row r="22" s="80" customFormat="1" spans="1:3">
      <c r="A22" s="86" t="s">
        <v>16</v>
      </c>
      <c r="B22" s="87"/>
      <c r="C22" s="87"/>
    </row>
    <row r="23" s="80" customFormat="1" spans="1:3">
      <c r="A23" s="86" t="s">
        <v>17</v>
      </c>
      <c r="B23" s="87"/>
      <c r="C23" s="87"/>
    </row>
    <row r="24" s="80" customFormat="1" spans="2:3">
      <c r="B24" s="83"/>
      <c r="C24" s="83"/>
    </row>
    <row r="25" s="80" customFormat="1" spans="1:3">
      <c r="A25" s="82" t="s">
        <v>18</v>
      </c>
      <c r="B25" s="89"/>
      <c r="C25" s="89"/>
    </row>
    <row r="26" s="80" customFormat="1" spans="1:3">
      <c r="A26" s="84" t="s">
        <v>19</v>
      </c>
      <c r="B26" s="90"/>
      <c r="C26" s="90"/>
    </row>
    <row r="27" s="80" customFormat="1" ht="30.75" customHeight="1" spans="1:3">
      <c r="A27" s="86"/>
      <c r="B27" s="86" t="s">
        <v>4</v>
      </c>
      <c r="C27" s="86" t="s">
        <v>5</v>
      </c>
    </row>
    <row r="28" s="80" customFormat="1" spans="1:3">
      <c r="A28" s="86" t="s">
        <v>20</v>
      </c>
      <c r="B28" s="87"/>
      <c r="C28" s="87"/>
    </row>
    <row r="29" s="80" customFormat="1" spans="1:3">
      <c r="A29" s="86" t="s">
        <v>21</v>
      </c>
      <c r="B29" s="87"/>
      <c r="C29" s="87"/>
    </row>
    <row r="30" s="80" customFormat="1"/>
    <row r="31" s="80" customFormat="1"/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90"/>
  <sheetViews>
    <sheetView tabSelected="1" workbookViewId="0">
      <selection activeCell="H91" sqref="H91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25.4285714285714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hidden="1" customWidth="1"/>
    <col min="18" max="18" width="10.8571428571429" hidden="1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31" t="s">
        <v>34</v>
      </c>
      <c r="N3" s="31" t="s">
        <v>35</v>
      </c>
      <c r="O3" s="31" t="s">
        <v>36</v>
      </c>
      <c r="P3" s="4" t="s">
        <v>37</v>
      </c>
      <c r="Q3" s="44" t="s">
        <v>38</v>
      </c>
      <c r="R3" s="44" t="s">
        <v>39</v>
      </c>
    </row>
    <row r="4" ht="11.25" customHeight="1" spans="1:18">
      <c r="A4" s="5"/>
      <c r="B4" s="6" t="s">
        <v>40</v>
      </c>
      <c r="C4" s="7"/>
      <c r="D4" s="8"/>
      <c r="E4" s="9"/>
      <c r="F4" s="10">
        <v>1</v>
      </c>
      <c r="G4" s="11" t="s">
        <v>41</v>
      </c>
      <c r="H4" s="5"/>
      <c r="I4" s="5"/>
      <c r="J4" s="32" t="s">
        <v>42</v>
      </c>
      <c r="K4" s="33">
        <v>31441029</v>
      </c>
      <c r="L4" s="34">
        <v>906.2</v>
      </c>
      <c r="M4" s="34">
        <v>906.2</v>
      </c>
      <c r="N4" s="35">
        <f>Q4/M4*100</f>
        <v>100</v>
      </c>
      <c r="O4" s="5">
        <v>7</v>
      </c>
      <c r="P4" s="36"/>
      <c r="Q4" s="45">
        <v>906.2</v>
      </c>
      <c r="R4" s="46"/>
    </row>
    <row r="5" ht="11.25" customHeight="1" spans="1:18">
      <c r="A5" s="5"/>
      <c r="B5" s="6" t="s">
        <v>43</v>
      </c>
      <c r="C5" s="7"/>
      <c r="D5" s="8"/>
      <c r="E5" s="9"/>
      <c r="F5" s="10">
        <v>1</v>
      </c>
      <c r="G5" s="11" t="s">
        <v>41</v>
      </c>
      <c r="H5" s="5"/>
      <c r="I5" s="5"/>
      <c r="J5" s="32" t="s">
        <v>44</v>
      </c>
      <c r="K5" s="33">
        <v>31441064</v>
      </c>
      <c r="L5" s="34">
        <v>426.25</v>
      </c>
      <c r="M5" s="34">
        <v>426.25</v>
      </c>
      <c r="N5" s="35">
        <f t="shared" ref="N5:N52" si="0">Q5/M5*100</f>
        <v>100</v>
      </c>
      <c r="O5" s="5">
        <v>5</v>
      </c>
      <c r="P5" s="36"/>
      <c r="Q5" s="45">
        <v>426.25</v>
      </c>
      <c r="R5" s="46"/>
    </row>
    <row r="6" ht="11.25" customHeight="1" spans="1:18">
      <c r="A6" s="5"/>
      <c r="B6" s="6" t="s">
        <v>45</v>
      </c>
      <c r="C6" s="7"/>
      <c r="D6" s="8"/>
      <c r="E6" s="9"/>
      <c r="F6" s="10">
        <v>1</v>
      </c>
      <c r="G6" s="11" t="s">
        <v>41</v>
      </c>
      <c r="H6" s="5"/>
      <c r="I6" s="5"/>
      <c r="J6" s="32" t="s">
        <v>46</v>
      </c>
      <c r="K6" s="33">
        <v>31441230</v>
      </c>
      <c r="L6" s="34">
        <v>1450</v>
      </c>
      <c r="M6" s="34">
        <v>1450</v>
      </c>
      <c r="N6" s="35">
        <f t="shared" si="0"/>
        <v>100</v>
      </c>
      <c r="O6" s="5">
        <v>10</v>
      </c>
      <c r="P6" s="36"/>
      <c r="Q6" s="45">
        <v>1450</v>
      </c>
      <c r="R6" s="46"/>
    </row>
    <row r="7" ht="11.25" customHeight="1" spans="1:18">
      <c r="A7" s="5"/>
      <c r="B7" s="6" t="s">
        <v>47</v>
      </c>
      <c r="C7" s="7"/>
      <c r="D7" s="8"/>
      <c r="E7" s="9"/>
      <c r="F7" s="10">
        <v>1</v>
      </c>
      <c r="G7" s="11" t="s">
        <v>41</v>
      </c>
      <c r="H7" s="5"/>
      <c r="I7" s="5"/>
      <c r="J7" s="32" t="s">
        <v>48</v>
      </c>
      <c r="K7" s="33">
        <v>31440332</v>
      </c>
      <c r="L7" s="34">
        <v>11264.41</v>
      </c>
      <c r="M7" s="34">
        <v>11264.41</v>
      </c>
      <c r="N7" s="35">
        <f t="shared" si="0"/>
        <v>100</v>
      </c>
      <c r="O7" s="5">
        <v>3</v>
      </c>
      <c r="P7" s="36"/>
      <c r="Q7" s="45">
        <v>11264.41</v>
      </c>
      <c r="R7" s="46"/>
    </row>
    <row r="8" ht="11.25" customHeight="1" spans="1:18">
      <c r="A8" s="5"/>
      <c r="B8" s="6" t="s">
        <v>47</v>
      </c>
      <c r="C8" s="7"/>
      <c r="D8" s="8"/>
      <c r="E8" s="9"/>
      <c r="F8" s="10">
        <v>1</v>
      </c>
      <c r="G8" s="11" t="s">
        <v>41</v>
      </c>
      <c r="H8" s="5"/>
      <c r="I8" s="5"/>
      <c r="J8" s="32" t="s">
        <v>48</v>
      </c>
      <c r="K8" s="33">
        <v>31440333</v>
      </c>
      <c r="L8" s="34">
        <v>11264.41</v>
      </c>
      <c r="M8" s="34">
        <v>11264.41</v>
      </c>
      <c r="N8" s="35">
        <f t="shared" si="0"/>
        <v>100</v>
      </c>
      <c r="O8" s="5">
        <v>3</v>
      </c>
      <c r="P8" s="36"/>
      <c r="Q8" s="45">
        <v>11264.41</v>
      </c>
      <c r="R8" s="46"/>
    </row>
    <row r="9" ht="11.25" customHeight="1" spans="1:18">
      <c r="A9" s="5"/>
      <c r="B9" s="6" t="s">
        <v>49</v>
      </c>
      <c r="C9" s="7"/>
      <c r="D9" s="8"/>
      <c r="E9" s="9"/>
      <c r="F9" s="10">
        <v>1</v>
      </c>
      <c r="G9" s="11" t="s">
        <v>41</v>
      </c>
      <c r="H9" s="5"/>
      <c r="I9" s="5"/>
      <c r="J9" s="32" t="s">
        <v>50</v>
      </c>
      <c r="K9" s="33">
        <v>31440356</v>
      </c>
      <c r="L9" s="34">
        <v>15000</v>
      </c>
      <c r="M9" s="34">
        <v>15000</v>
      </c>
      <c r="N9" s="35">
        <f t="shared" si="0"/>
        <v>100</v>
      </c>
      <c r="O9" s="5">
        <v>7</v>
      </c>
      <c r="P9" s="36"/>
      <c r="Q9" s="45">
        <v>15000</v>
      </c>
      <c r="R9" s="46"/>
    </row>
    <row r="10" ht="11.25" customHeight="1" spans="1:18">
      <c r="A10" s="5"/>
      <c r="B10" s="6" t="s">
        <v>51</v>
      </c>
      <c r="C10" s="7"/>
      <c r="D10" s="8"/>
      <c r="E10" s="9"/>
      <c r="F10" s="10">
        <v>1</v>
      </c>
      <c r="G10" s="11" t="s">
        <v>41</v>
      </c>
      <c r="H10" s="5"/>
      <c r="I10" s="5"/>
      <c r="J10" s="32" t="s">
        <v>52</v>
      </c>
      <c r="K10" s="33">
        <v>31440228</v>
      </c>
      <c r="L10" s="34">
        <v>9751.2</v>
      </c>
      <c r="M10" s="34">
        <v>9751.2</v>
      </c>
      <c r="N10" s="35">
        <f t="shared" si="0"/>
        <v>100</v>
      </c>
      <c r="O10" s="5">
        <v>3</v>
      </c>
      <c r="P10" s="36"/>
      <c r="Q10" s="45">
        <v>9751.2</v>
      </c>
      <c r="R10" s="46"/>
    </row>
    <row r="11" ht="11.25" customHeight="1" spans="1:18">
      <c r="A11" s="5"/>
      <c r="B11" s="6" t="s">
        <v>51</v>
      </c>
      <c r="C11" s="7"/>
      <c r="D11" s="8"/>
      <c r="E11" s="9"/>
      <c r="F11" s="10">
        <v>1</v>
      </c>
      <c r="G11" s="11" t="s">
        <v>41</v>
      </c>
      <c r="H11" s="5"/>
      <c r="I11" s="5"/>
      <c r="J11" s="32" t="s">
        <v>53</v>
      </c>
      <c r="K11" s="33">
        <v>31440262</v>
      </c>
      <c r="L11" s="34">
        <v>9685</v>
      </c>
      <c r="M11" s="34">
        <v>9685</v>
      </c>
      <c r="N11" s="35">
        <f t="shared" si="0"/>
        <v>100</v>
      </c>
      <c r="O11" s="5">
        <v>3</v>
      </c>
      <c r="P11" s="36"/>
      <c r="Q11" s="45">
        <v>9685</v>
      </c>
      <c r="R11" s="46"/>
    </row>
    <row r="12" ht="11.25" customHeight="1" spans="1:18">
      <c r="A12" s="5"/>
      <c r="B12" s="6" t="s">
        <v>54</v>
      </c>
      <c r="C12" s="7"/>
      <c r="D12" s="8"/>
      <c r="E12" s="9"/>
      <c r="F12" s="10">
        <v>1</v>
      </c>
      <c r="G12" s="11" t="s">
        <v>41</v>
      </c>
      <c r="H12" s="5"/>
      <c r="I12" s="5"/>
      <c r="J12" s="32" t="s">
        <v>55</v>
      </c>
      <c r="K12" s="33">
        <v>31408003</v>
      </c>
      <c r="L12" s="34">
        <v>633.33</v>
      </c>
      <c r="M12" s="34">
        <v>633.33</v>
      </c>
      <c r="N12" s="35"/>
      <c r="O12" s="5">
        <v>5</v>
      </c>
      <c r="P12" s="36"/>
      <c r="Q12" s="46"/>
      <c r="R12" s="45">
        <v>633.33</v>
      </c>
    </row>
    <row r="13" ht="11.25" customHeight="1" spans="1:18">
      <c r="A13" s="5"/>
      <c r="B13" s="6" t="s">
        <v>56</v>
      </c>
      <c r="C13" s="7"/>
      <c r="D13" s="8"/>
      <c r="E13" s="9"/>
      <c r="F13" s="10">
        <v>1</v>
      </c>
      <c r="G13" s="11" t="s">
        <v>57</v>
      </c>
      <c r="H13" s="5"/>
      <c r="I13" s="5"/>
      <c r="J13" s="32" t="s">
        <v>58</v>
      </c>
      <c r="K13" s="33">
        <v>31440456</v>
      </c>
      <c r="L13" s="34">
        <v>4999</v>
      </c>
      <c r="M13" s="34">
        <v>4999</v>
      </c>
      <c r="N13" s="35">
        <f t="shared" si="0"/>
        <v>100</v>
      </c>
      <c r="O13" s="5">
        <v>4</v>
      </c>
      <c r="P13" s="36"/>
      <c r="Q13" s="45">
        <v>4999</v>
      </c>
      <c r="R13" s="46"/>
    </row>
    <row r="14" ht="11.25" customHeight="1" spans="1:18">
      <c r="A14" s="5"/>
      <c r="B14" s="6" t="s">
        <v>59</v>
      </c>
      <c r="C14" s="7"/>
      <c r="D14" s="8"/>
      <c r="E14" s="9"/>
      <c r="F14" s="10">
        <v>1</v>
      </c>
      <c r="G14" s="11" t="s">
        <v>41</v>
      </c>
      <c r="H14" s="5"/>
      <c r="I14" s="5"/>
      <c r="J14" s="32" t="s">
        <v>60</v>
      </c>
      <c r="K14" s="33">
        <v>31441216</v>
      </c>
      <c r="L14" s="34">
        <v>12185</v>
      </c>
      <c r="M14" s="34">
        <v>12185</v>
      </c>
      <c r="N14" s="35">
        <f t="shared" si="0"/>
        <v>100</v>
      </c>
      <c r="O14" s="5">
        <v>3</v>
      </c>
      <c r="P14" s="36"/>
      <c r="Q14" s="45">
        <v>12185</v>
      </c>
      <c r="R14" s="46"/>
    </row>
    <row r="15" ht="11.25" customHeight="1" spans="1:18">
      <c r="A15" s="5"/>
      <c r="B15" s="6" t="s">
        <v>61</v>
      </c>
      <c r="C15" s="7"/>
      <c r="D15" s="8"/>
      <c r="E15" s="9"/>
      <c r="F15" s="10">
        <v>1</v>
      </c>
      <c r="G15" s="11" t="s">
        <v>41</v>
      </c>
      <c r="H15" s="5"/>
      <c r="I15" s="5"/>
      <c r="J15" s="32" t="s">
        <v>62</v>
      </c>
      <c r="K15" s="33">
        <v>31440221</v>
      </c>
      <c r="L15" s="34">
        <v>8761.5</v>
      </c>
      <c r="M15" s="34">
        <v>8761.5</v>
      </c>
      <c r="N15" s="35">
        <f t="shared" si="0"/>
        <v>100</v>
      </c>
      <c r="O15" s="5">
        <v>3</v>
      </c>
      <c r="P15" s="36"/>
      <c r="Q15" s="45">
        <v>8761.5</v>
      </c>
      <c r="R15" s="46"/>
    </row>
    <row r="16" ht="11.25" customHeight="1" spans="1:18">
      <c r="A16" s="5"/>
      <c r="B16" s="6" t="s">
        <v>63</v>
      </c>
      <c r="C16" s="7"/>
      <c r="D16" s="8"/>
      <c r="E16" s="9"/>
      <c r="F16" s="10">
        <v>1</v>
      </c>
      <c r="G16" s="11" t="s">
        <v>41</v>
      </c>
      <c r="H16" s="5"/>
      <c r="I16" s="5"/>
      <c r="J16" s="32" t="s">
        <v>64</v>
      </c>
      <c r="K16" s="33">
        <v>31440237</v>
      </c>
      <c r="L16" s="34">
        <v>9996</v>
      </c>
      <c r="M16" s="34">
        <v>9996</v>
      </c>
      <c r="N16" s="35">
        <f t="shared" si="0"/>
        <v>100</v>
      </c>
      <c r="O16" s="5">
        <v>3</v>
      </c>
      <c r="P16" s="36"/>
      <c r="Q16" s="45">
        <v>9996</v>
      </c>
      <c r="R16" s="46"/>
    </row>
    <row r="17" ht="11.25" customHeight="1" spans="1:18">
      <c r="A17" s="5"/>
      <c r="B17" s="6" t="s">
        <v>65</v>
      </c>
      <c r="C17" s="7"/>
      <c r="D17" s="8"/>
      <c r="E17" s="9"/>
      <c r="F17" s="10">
        <v>1</v>
      </c>
      <c r="G17" s="11" t="s">
        <v>41</v>
      </c>
      <c r="H17" s="5"/>
      <c r="I17" s="5"/>
      <c r="J17" s="32" t="s">
        <v>66</v>
      </c>
      <c r="K17" s="33">
        <v>31441132</v>
      </c>
      <c r="L17" s="34">
        <v>10460</v>
      </c>
      <c r="M17" s="34">
        <v>10460</v>
      </c>
      <c r="N17" s="35">
        <f t="shared" si="0"/>
        <v>100</v>
      </c>
      <c r="O17" s="5">
        <v>4</v>
      </c>
      <c r="P17" s="36"/>
      <c r="Q17" s="45">
        <v>10460</v>
      </c>
      <c r="R17" s="46"/>
    </row>
    <row r="18" ht="11.25" customHeight="1" spans="1:18">
      <c r="A18" s="5"/>
      <c r="B18" s="6" t="s">
        <v>67</v>
      </c>
      <c r="C18" s="7"/>
      <c r="D18" s="8"/>
      <c r="E18" s="9"/>
      <c r="F18" s="10">
        <v>1</v>
      </c>
      <c r="G18" s="11" t="s">
        <v>41</v>
      </c>
      <c r="H18" s="5"/>
      <c r="I18" s="5"/>
      <c r="J18" s="32" t="s">
        <v>68</v>
      </c>
      <c r="K18" s="33">
        <v>31440290</v>
      </c>
      <c r="L18" s="34">
        <v>6300</v>
      </c>
      <c r="M18" s="34">
        <v>6300</v>
      </c>
      <c r="N18" s="35">
        <f t="shared" si="0"/>
        <v>100</v>
      </c>
      <c r="O18" s="5">
        <v>4</v>
      </c>
      <c r="P18" s="36"/>
      <c r="Q18" s="45">
        <v>6300</v>
      </c>
      <c r="R18" s="46"/>
    </row>
    <row r="19" ht="11.25" customHeight="1" spans="1:18">
      <c r="A19" s="5"/>
      <c r="B19" s="6" t="s">
        <v>69</v>
      </c>
      <c r="C19" s="7"/>
      <c r="D19" s="8"/>
      <c r="E19" s="9"/>
      <c r="F19" s="10">
        <v>1</v>
      </c>
      <c r="G19" s="11" t="s">
        <v>41</v>
      </c>
      <c r="H19" s="5"/>
      <c r="I19" s="5"/>
      <c r="J19" s="32" t="s">
        <v>70</v>
      </c>
      <c r="K19" s="33">
        <v>31440401</v>
      </c>
      <c r="L19" s="34">
        <v>99674.48</v>
      </c>
      <c r="M19" s="34">
        <v>99674.48</v>
      </c>
      <c r="N19" s="35">
        <f t="shared" si="0"/>
        <v>100</v>
      </c>
      <c r="O19" s="5">
        <v>3</v>
      </c>
      <c r="P19" s="36"/>
      <c r="Q19" s="45">
        <v>99674.48</v>
      </c>
      <c r="R19" s="46"/>
    </row>
    <row r="20" ht="11.25" customHeight="1" spans="1:18">
      <c r="A20" s="5"/>
      <c r="B20" s="6" t="s">
        <v>71</v>
      </c>
      <c r="C20" s="7"/>
      <c r="D20" s="8"/>
      <c r="E20" s="9"/>
      <c r="F20" s="10">
        <v>1</v>
      </c>
      <c r="G20" s="11" t="s">
        <v>41</v>
      </c>
      <c r="H20" s="5"/>
      <c r="I20" s="5"/>
      <c r="J20" s="32" t="s">
        <v>72</v>
      </c>
      <c r="K20" s="33">
        <v>31440402</v>
      </c>
      <c r="L20" s="34">
        <v>9513.5</v>
      </c>
      <c r="M20" s="34">
        <v>9513.5</v>
      </c>
      <c r="N20" s="35">
        <f t="shared" si="0"/>
        <v>100</v>
      </c>
      <c r="O20" s="5">
        <v>3</v>
      </c>
      <c r="P20" s="36"/>
      <c r="Q20" s="45">
        <v>9513.5</v>
      </c>
      <c r="R20" s="46"/>
    </row>
    <row r="21" ht="11.25" customHeight="1" spans="1:18">
      <c r="A21" s="5"/>
      <c r="B21" s="6" t="s">
        <v>73</v>
      </c>
      <c r="C21" s="7"/>
      <c r="D21" s="8"/>
      <c r="E21" s="9"/>
      <c r="F21" s="10">
        <v>1</v>
      </c>
      <c r="G21" s="12" t="s">
        <v>74</v>
      </c>
      <c r="H21" s="5"/>
      <c r="I21" s="5"/>
      <c r="J21" s="32" t="s">
        <v>75</v>
      </c>
      <c r="K21" s="33">
        <v>31400502</v>
      </c>
      <c r="L21" s="34">
        <v>55781.84</v>
      </c>
      <c r="M21" s="34">
        <v>55781.84</v>
      </c>
      <c r="N21" s="35">
        <f t="shared" si="0"/>
        <v>18.7500089634906</v>
      </c>
      <c r="O21" s="5">
        <v>12</v>
      </c>
      <c r="P21" s="36"/>
      <c r="Q21" s="45">
        <v>10459.1</v>
      </c>
      <c r="R21" s="45">
        <v>45322.74</v>
      </c>
    </row>
    <row r="22" ht="11.25" customHeight="1" spans="1:18">
      <c r="A22" s="5"/>
      <c r="B22" s="6" t="s">
        <v>76</v>
      </c>
      <c r="C22" s="7"/>
      <c r="D22" s="8"/>
      <c r="E22" s="9"/>
      <c r="F22" s="10">
        <v>1</v>
      </c>
      <c r="G22" s="11" t="s">
        <v>41</v>
      </c>
      <c r="H22" s="5"/>
      <c r="I22" s="5"/>
      <c r="J22" s="32" t="s">
        <v>77</v>
      </c>
      <c r="K22" s="33">
        <v>31440267</v>
      </c>
      <c r="L22" s="34">
        <v>6817.5</v>
      </c>
      <c r="M22" s="34">
        <v>6817.5</v>
      </c>
      <c r="N22" s="35">
        <f t="shared" si="0"/>
        <v>100</v>
      </c>
      <c r="O22" s="5">
        <v>10</v>
      </c>
      <c r="P22" s="36"/>
      <c r="Q22" s="45">
        <v>6817.5</v>
      </c>
      <c r="R22" s="46"/>
    </row>
    <row r="23" ht="11.25" customHeight="1" spans="1:18">
      <c r="A23" s="5"/>
      <c r="B23" s="6" t="s">
        <v>78</v>
      </c>
      <c r="C23" s="7"/>
      <c r="D23" s="8"/>
      <c r="E23" s="9"/>
      <c r="F23" s="10">
        <v>1</v>
      </c>
      <c r="G23" s="12" t="s">
        <v>74</v>
      </c>
      <c r="H23" s="5"/>
      <c r="I23" s="5"/>
      <c r="J23" s="32" t="s">
        <v>79</v>
      </c>
      <c r="K23" s="33">
        <v>31400492</v>
      </c>
      <c r="L23" s="34">
        <v>60.98</v>
      </c>
      <c r="M23" s="34">
        <v>60.98</v>
      </c>
      <c r="N23" s="35">
        <f t="shared" si="0"/>
        <v>75.0081994096425</v>
      </c>
      <c r="O23" s="5">
        <v>3</v>
      </c>
      <c r="P23" s="36"/>
      <c r="Q23" s="45">
        <v>45.74</v>
      </c>
      <c r="R23" s="45">
        <v>15.24</v>
      </c>
    </row>
    <row r="24" ht="11.25" customHeight="1" spans="1:18">
      <c r="A24" s="5"/>
      <c r="B24" s="6" t="s">
        <v>78</v>
      </c>
      <c r="C24" s="7"/>
      <c r="D24" s="8"/>
      <c r="E24" s="9"/>
      <c r="F24" s="10">
        <v>1</v>
      </c>
      <c r="G24" s="12" t="s">
        <v>74</v>
      </c>
      <c r="H24" s="5"/>
      <c r="I24" s="5"/>
      <c r="J24" s="32" t="s">
        <v>79</v>
      </c>
      <c r="K24" s="33">
        <v>31400493</v>
      </c>
      <c r="L24" s="34">
        <v>60.98</v>
      </c>
      <c r="M24" s="34">
        <v>60.98</v>
      </c>
      <c r="N24" s="35">
        <f t="shared" si="0"/>
        <v>75.0081994096425</v>
      </c>
      <c r="O24" s="5">
        <v>3</v>
      </c>
      <c r="P24" s="36"/>
      <c r="Q24" s="45">
        <v>45.74</v>
      </c>
      <c r="R24" s="45">
        <v>15.24</v>
      </c>
    </row>
    <row r="25" ht="11.25" customHeight="1" spans="1:18">
      <c r="A25" s="5"/>
      <c r="B25" s="6" t="s">
        <v>78</v>
      </c>
      <c r="C25" s="7"/>
      <c r="D25" s="8"/>
      <c r="E25" s="9"/>
      <c r="F25" s="10">
        <v>1</v>
      </c>
      <c r="G25" s="12" t="s">
        <v>74</v>
      </c>
      <c r="H25" s="5"/>
      <c r="I25" s="5"/>
      <c r="J25" s="32" t="s">
        <v>79</v>
      </c>
      <c r="K25" s="33">
        <v>31400494</v>
      </c>
      <c r="L25" s="34">
        <v>60.98</v>
      </c>
      <c r="M25" s="34">
        <v>60.98</v>
      </c>
      <c r="N25" s="35">
        <f t="shared" si="0"/>
        <v>75.0081994096425</v>
      </c>
      <c r="O25" s="5">
        <v>3</v>
      </c>
      <c r="P25" s="36"/>
      <c r="Q25" s="45">
        <v>45.74</v>
      </c>
      <c r="R25" s="45">
        <v>15.24</v>
      </c>
    </row>
    <row r="26" ht="11.25" customHeight="1" spans="1:18">
      <c r="A26" s="5"/>
      <c r="B26" s="6" t="s">
        <v>78</v>
      </c>
      <c r="C26" s="7"/>
      <c r="D26" s="8"/>
      <c r="E26" s="9"/>
      <c r="F26" s="10">
        <v>1</v>
      </c>
      <c r="G26" s="12" t="s">
        <v>74</v>
      </c>
      <c r="H26" s="5"/>
      <c r="I26" s="5"/>
      <c r="J26" s="32" t="s">
        <v>79</v>
      </c>
      <c r="K26" s="33">
        <v>31400495</v>
      </c>
      <c r="L26" s="34">
        <v>60.98</v>
      </c>
      <c r="M26" s="34">
        <v>60.98</v>
      </c>
      <c r="N26" s="35">
        <f t="shared" si="0"/>
        <v>75.0081994096425</v>
      </c>
      <c r="O26" s="5">
        <v>3</v>
      </c>
      <c r="P26" s="36"/>
      <c r="Q26" s="45">
        <v>45.74</v>
      </c>
      <c r="R26" s="45">
        <v>15.24</v>
      </c>
    </row>
    <row r="27" ht="11.25" customHeight="1" spans="1:18">
      <c r="A27" s="5"/>
      <c r="B27" s="6" t="s">
        <v>80</v>
      </c>
      <c r="C27" s="7"/>
      <c r="D27" s="8"/>
      <c r="E27" s="9"/>
      <c r="F27" s="10">
        <v>1</v>
      </c>
      <c r="G27" s="11" t="s">
        <v>41</v>
      </c>
      <c r="H27" s="5"/>
      <c r="I27" s="5"/>
      <c r="J27" s="32" t="s">
        <v>81</v>
      </c>
      <c r="K27" s="33">
        <v>31440417</v>
      </c>
      <c r="L27" s="34">
        <v>23015.4</v>
      </c>
      <c r="M27" s="34">
        <v>23015.4</v>
      </c>
      <c r="N27" s="35">
        <f t="shared" si="0"/>
        <v>100</v>
      </c>
      <c r="O27" s="5">
        <v>10</v>
      </c>
      <c r="P27" s="36"/>
      <c r="Q27" s="45">
        <v>23015.4</v>
      </c>
      <c r="R27" s="46"/>
    </row>
    <row r="28" ht="11.25" customHeight="1" spans="1:18">
      <c r="A28" s="5"/>
      <c r="B28" s="6" t="s">
        <v>82</v>
      </c>
      <c r="C28" s="7"/>
      <c r="D28" s="8"/>
      <c r="E28" s="9"/>
      <c r="F28" s="10">
        <v>1</v>
      </c>
      <c r="G28" s="11" t="s">
        <v>41</v>
      </c>
      <c r="H28" s="5"/>
      <c r="I28" s="5"/>
      <c r="J28" s="32" t="s">
        <v>50</v>
      </c>
      <c r="K28" s="33">
        <v>31440359</v>
      </c>
      <c r="L28" s="34">
        <v>16080</v>
      </c>
      <c r="M28" s="34">
        <v>16080</v>
      </c>
      <c r="N28" s="35">
        <f t="shared" si="0"/>
        <v>100</v>
      </c>
      <c r="O28" s="5">
        <v>10</v>
      </c>
      <c r="P28" s="36"/>
      <c r="Q28" s="45">
        <v>16080</v>
      </c>
      <c r="R28" s="46"/>
    </row>
    <row r="29" ht="11.25" customHeight="1" spans="1:18">
      <c r="A29" s="5"/>
      <c r="B29" s="6" t="s">
        <v>83</v>
      </c>
      <c r="C29" s="7"/>
      <c r="D29" s="8"/>
      <c r="E29" s="9"/>
      <c r="F29" s="10">
        <v>1</v>
      </c>
      <c r="G29" s="12" t="s">
        <v>74</v>
      </c>
      <c r="H29" s="5"/>
      <c r="I29" s="5"/>
      <c r="J29" s="32" t="s">
        <v>79</v>
      </c>
      <c r="K29" s="33">
        <v>31400496</v>
      </c>
      <c r="L29" s="34">
        <v>6173.76</v>
      </c>
      <c r="M29" s="34">
        <v>6173.76</v>
      </c>
      <c r="N29" s="35">
        <f t="shared" si="0"/>
        <v>75</v>
      </c>
      <c r="O29" s="5">
        <v>3</v>
      </c>
      <c r="P29" s="36"/>
      <c r="Q29" s="45">
        <v>4630.32</v>
      </c>
      <c r="R29" s="45">
        <v>1543.44</v>
      </c>
    </row>
    <row r="30" ht="11.25" customHeight="1" spans="1:18">
      <c r="A30" s="5"/>
      <c r="B30" s="6" t="s">
        <v>83</v>
      </c>
      <c r="C30" s="7"/>
      <c r="D30" s="8"/>
      <c r="E30" s="9"/>
      <c r="F30" s="10">
        <v>1</v>
      </c>
      <c r="G30" s="12" t="s">
        <v>74</v>
      </c>
      <c r="H30" s="5"/>
      <c r="I30" s="5"/>
      <c r="J30" s="32" t="s">
        <v>79</v>
      </c>
      <c r="K30" s="33">
        <v>31400497</v>
      </c>
      <c r="L30" s="34">
        <v>6173.76</v>
      </c>
      <c r="M30" s="34">
        <v>6173.76</v>
      </c>
      <c r="N30" s="35">
        <f t="shared" si="0"/>
        <v>75</v>
      </c>
      <c r="O30" s="5">
        <v>3</v>
      </c>
      <c r="P30" s="36"/>
      <c r="Q30" s="45">
        <v>4630.32</v>
      </c>
      <c r="R30" s="45">
        <v>1543.44</v>
      </c>
    </row>
    <row r="31" ht="11.25" customHeight="1" spans="1:18">
      <c r="A31" s="5"/>
      <c r="B31" s="6" t="s">
        <v>83</v>
      </c>
      <c r="C31" s="7"/>
      <c r="D31" s="8"/>
      <c r="E31" s="9"/>
      <c r="F31" s="10">
        <v>1</v>
      </c>
      <c r="G31" s="12" t="s">
        <v>74</v>
      </c>
      <c r="H31" s="5"/>
      <c r="I31" s="5"/>
      <c r="J31" s="32" t="s">
        <v>79</v>
      </c>
      <c r="K31" s="33">
        <v>31400498</v>
      </c>
      <c r="L31" s="34">
        <v>6173.76</v>
      </c>
      <c r="M31" s="34">
        <v>6173.76</v>
      </c>
      <c r="N31" s="35">
        <f t="shared" si="0"/>
        <v>75</v>
      </c>
      <c r="O31" s="5">
        <v>3</v>
      </c>
      <c r="P31" s="36"/>
      <c r="Q31" s="45">
        <v>4630.32</v>
      </c>
      <c r="R31" s="45">
        <v>1543.44</v>
      </c>
    </row>
    <row r="32" ht="11.25" customHeight="1" spans="1:18">
      <c r="A32" s="5"/>
      <c r="B32" s="6" t="s">
        <v>84</v>
      </c>
      <c r="C32" s="7"/>
      <c r="D32" s="8"/>
      <c r="E32" s="9"/>
      <c r="F32" s="10">
        <v>1</v>
      </c>
      <c r="G32" s="11" t="s">
        <v>41</v>
      </c>
      <c r="H32" s="5"/>
      <c r="I32" s="5"/>
      <c r="J32" s="32" t="s">
        <v>81</v>
      </c>
      <c r="K32" s="33">
        <v>31441065</v>
      </c>
      <c r="L32" s="34">
        <v>4296.64</v>
      </c>
      <c r="M32" s="34">
        <v>4296.64</v>
      </c>
      <c r="N32" s="35">
        <f t="shared" si="0"/>
        <v>100</v>
      </c>
      <c r="O32" s="5">
        <v>5</v>
      </c>
      <c r="P32" s="36"/>
      <c r="Q32" s="45">
        <v>4296.64</v>
      </c>
      <c r="R32" s="46"/>
    </row>
    <row r="33" ht="11.25" customHeight="1" spans="1:18">
      <c r="A33" s="5"/>
      <c r="B33" s="6" t="s">
        <v>85</v>
      </c>
      <c r="C33" s="7"/>
      <c r="D33" s="8"/>
      <c r="E33" s="9"/>
      <c r="F33" s="10">
        <v>1</v>
      </c>
      <c r="G33" s="11" t="s">
        <v>41</v>
      </c>
      <c r="H33" s="5"/>
      <c r="I33" s="5"/>
      <c r="J33" s="32" t="s">
        <v>86</v>
      </c>
      <c r="K33" s="33">
        <v>31440272</v>
      </c>
      <c r="L33" s="34">
        <v>7930</v>
      </c>
      <c r="M33" s="34">
        <v>7930</v>
      </c>
      <c r="N33" s="35">
        <f t="shared" si="0"/>
        <v>100</v>
      </c>
      <c r="O33" s="5">
        <v>10</v>
      </c>
      <c r="P33" s="36"/>
      <c r="Q33" s="45">
        <v>7930</v>
      </c>
      <c r="R33" s="46"/>
    </row>
    <row r="34" ht="11.25" customHeight="1" spans="1:18">
      <c r="A34" s="5"/>
      <c r="B34" s="6" t="s">
        <v>87</v>
      </c>
      <c r="C34" s="7"/>
      <c r="D34" s="8"/>
      <c r="E34" s="9"/>
      <c r="F34" s="10">
        <v>1</v>
      </c>
      <c r="G34" s="11" t="s">
        <v>41</v>
      </c>
      <c r="H34" s="5"/>
      <c r="I34" s="5"/>
      <c r="J34" s="32" t="s">
        <v>48</v>
      </c>
      <c r="K34" s="33">
        <v>31440338</v>
      </c>
      <c r="L34" s="34">
        <v>10189.54</v>
      </c>
      <c r="M34" s="34">
        <v>10189.54</v>
      </c>
      <c r="N34" s="35">
        <f t="shared" si="0"/>
        <v>100</v>
      </c>
      <c r="O34" s="5">
        <v>3</v>
      </c>
      <c r="P34" s="36"/>
      <c r="Q34" s="45">
        <v>10189.54</v>
      </c>
      <c r="R34" s="46"/>
    </row>
    <row r="35" ht="11.25" customHeight="1" spans="1:18">
      <c r="A35" s="5"/>
      <c r="B35" s="6" t="s">
        <v>88</v>
      </c>
      <c r="C35" s="7"/>
      <c r="D35" s="8"/>
      <c r="E35" s="9"/>
      <c r="F35" s="10">
        <v>1</v>
      </c>
      <c r="G35" s="12" t="s">
        <v>74</v>
      </c>
      <c r="H35" s="5"/>
      <c r="I35" s="5"/>
      <c r="J35" s="32" t="s">
        <v>79</v>
      </c>
      <c r="K35" s="33">
        <v>31400489</v>
      </c>
      <c r="L35" s="34">
        <v>7805.77</v>
      </c>
      <c r="M35" s="34">
        <v>7805.77</v>
      </c>
      <c r="N35" s="35">
        <f t="shared" si="0"/>
        <v>44.9999167282664</v>
      </c>
      <c r="O35" s="5">
        <v>5</v>
      </c>
      <c r="P35" s="36"/>
      <c r="Q35" s="45">
        <v>3512.59</v>
      </c>
      <c r="R35" s="45">
        <v>4293.18</v>
      </c>
    </row>
    <row r="36" ht="11.25" customHeight="1" spans="1:18">
      <c r="A36" s="5"/>
      <c r="B36" s="6" t="s">
        <v>89</v>
      </c>
      <c r="C36" s="7"/>
      <c r="D36" s="8"/>
      <c r="E36" s="9"/>
      <c r="F36" s="10">
        <v>1</v>
      </c>
      <c r="G36" s="11" t="s">
        <v>41</v>
      </c>
      <c r="H36" s="5"/>
      <c r="I36" s="5"/>
      <c r="J36" s="32" t="s">
        <v>81</v>
      </c>
      <c r="K36" s="33">
        <v>31400003</v>
      </c>
      <c r="L36" s="34">
        <v>82061.48</v>
      </c>
      <c r="M36" s="34">
        <v>82061.48</v>
      </c>
      <c r="N36" s="35">
        <f t="shared" si="0"/>
        <v>100</v>
      </c>
      <c r="O36" s="5">
        <v>3</v>
      </c>
      <c r="P36" s="36"/>
      <c r="Q36" s="45">
        <v>82061.48</v>
      </c>
      <c r="R36" s="46"/>
    </row>
    <row r="37" ht="11.25" customHeight="1" spans="1:18">
      <c r="A37" s="5"/>
      <c r="B37" s="6" t="s">
        <v>90</v>
      </c>
      <c r="C37" s="7"/>
      <c r="D37" s="8"/>
      <c r="E37" s="9"/>
      <c r="F37" s="10">
        <v>1</v>
      </c>
      <c r="G37" s="11" t="s">
        <v>57</v>
      </c>
      <c r="H37" s="5"/>
      <c r="I37" s="5"/>
      <c r="J37" s="32" t="s">
        <v>91</v>
      </c>
      <c r="K37" s="33">
        <v>31440450</v>
      </c>
      <c r="L37" s="34">
        <v>16000</v>
      </c>
      <c r="M37" s="34">
        <v>16000</v>
      </c>
      <c r="N37" s="35">
        <f t="shared" si="0"/>
        <v>100</v>
      </c>
      <c r="O37" s="5">
        <v>3</v>
      </c>
      <c r="P37" s="36"/>
      <c r="Q37" s="45">
        <v>16000</v>
      </c>
      <c r="R37" s="46"/>
    </row>
    <row r="38" ht="11.25" customHeight="1" spans="1:18">
      <c r="A38" s="5"/>
      <c r="B38" s="6" t="s">
        <v>92</v>
      </c>
      <c r="C38" s="7"/>
      <c r="D38" s="8"/>
      <c r="E38" s="9"/>
      <c r="F38" s="10">
        <v>2</v>
      </c>
      <c r="G38" s="11" t="s">
        <v>41</v>
      </c>
      <c r="H38" s="5"/>
      <c r="I38" s="5"/>
      <c r="J38" s="32" t="s">
        <v>93</v>
      </c>
      <c r="K38" s="33">
        <v>31440285</v>
      </c>
      <c r="L38" s="34">
        <v>7933.33</v>
      </c>
      <c r="M38" s="34">
        <v>7933.33</v>
      </c>
      <c r="N38" s="35">
        <f t="shared" si="0"/>
        <v>100</v>
      </c>
      <c r="O38" s="5">
        <v>3</v>
      </c>
      <c r="P38" s="36"/>
      <c r="Q38" s="45">
        <v>7933.33</v>
      </c>
      <c r="R38" s="46"/>
    </row>
    <row r="39" ht="11.25" customHeight="1" spans="1:18">
      <c r="A39" s="5"/>
      <c r="B39" s="6" t="s">
        <v>94</v>
      </c>
      <c r="C39" s="7"/>
      <c r="D39" s="8"/>
      <c r="E39" s="9"/>
      <c r="F39" s="10">
        <v>1</v>
      </c>
      <c r="G39" s="11" t="s">
        <v>41</v>
      </c>
      <c r="H39" s="5"/>
      <c r="I39" s="5"/>
      <c r="J39" s="32" t="s">
        <v>95</v>
      </c>
      <c r="K39" s="33">
        <v>31440281</v>
      </c>
      <c r="L39" s="34">
        <v>11906.21</v>
      </c>
      <c r="M39" s="34">
        <v>11906.21</v>
      </c>
      <c r="N39" s="35">
        <f t="shared" si="0"/>
        <v>100</v>
      </c>
      <c r="O39" s="5">
        <v>5</v>
      </c>
      <c r="P39" s="36"/>
      <c r="Q39" s="45">
        <v>11906.21</v>
      </c>
      <c r="R39" s="46"/>
    </row>
    <row r="40" ht="11.25" customHeight="1" spans="1:18">
      <c r="A40" s="5"/>
      <c r="B40" s="6" t="s">
        <v>96</v>
      </c>
      <c r="C40" s="7"/>
      <c r="D40" s="8"/>
      <c r="E40" s="9"/>
      <c r="F40" s="10">
        <v>1</v>
      </c>
      <c r="G40" s="11" t="s">
        <v>41</v>
      </c>
      <c r="H40" s="5"/>
      <c r="I40" s="5"/>
      <c r="J40" s="32" t="s">
        <v>97</v>
      </c>
      <c r="K40" s="33">
        <v>31440235</v>
      </c>
      <c r="L40" s="34">
        <v>27142</v>
      </c>
      <c r="M40" s="34">
        <v>27142</v>
      </c>
      <c r="N40" s="35">
        <f t="shared" si="0"/>
        <v>100</v>
      </c>
      <c r="O40" s="5">
        <v>5</v>
      </c>
      <c r="P40" s="36"/>
      <c r="Q40" s="45">
        <v>27142</v>
      </c>
      <c r="R40" s="46"/>
    </row>
    <row r="41" ht="11.25" customHeight="1" spans="1:18">
      <c r="A41" s="5"/>
      <c r="B41" s="6" t="s">
        <v>98</v>
      </c>
      <c r="C41" s="7"/>
      <c r="D41" s="8"/>
      <c r="E41" s="9"/>
      <c r="F41" s="10">
        <v>1</v>
      </c>
      <c r="G41" s="11" t="s">
        <v>57</v>
      </c>
      <c r="H41" s="5"/>
      <c r="I41" s="5"/>
      <c r="J41" s="32" t="s">
        <v>91</v>
      </c>
      <c r="K41" s="33">
        <v>31440459</v>
      </c>
      <c r="L41" s="34">
        <v>3400</v>
      </c>
      <c r="M41" s="34">
        <v>3400</v>
      </c>
      <c r="N41" s="35">
        <f t="shared" si="0"/>
        <v>100</v>
      </c>
      <c r="O41" s="5">
        <v>5</v>
      </c>
      <c r="P41" s="36"/>
      <c r="Q41" s="45">
        <v>3400</v>
      </c>
      <c r="R41" s="46"/>
    </row>
    <row r="42" ht="11.25" customHeight="1" spans="1:18">
      <c r="A42" s="5"/>
      <c r="B42" s="6" t="s">
        <v>99</v>
      </c>
      <c r="C42" s="7"/>
      <c r="D42" s="8"/>
      <c r="E42" s="9"/>
      <c r="F42" s="10">
        <v>1</v>
      </c>
      <c r="G42" s="11" t="s">
        <v>41</v>
      </c>
      <c r="H42" s="5"/>
      <c r="I42" s="5"/>
      <c r="J42" s="32" t="s">
        <v>100</v>
      </c>
      <c r="K42" s="33">
        <v>31440275</v>
      </c>
      <c r="L42" s="34">
        <v>4960</v>
      </c>
      <c r="M42" s="34">
        <v>4960</v>
      </c>
      <c r="N42" s="35">
        <f t="shared" si="0"/>
        <v>100</v>
      </c>
      <c r="O42" s="5">
        <v>5</v>
      </c>
      <c r="P42" s="36"/>
      <c r="Q42" s="45">
        <v>4960</v>
      </c>
      <c r="R42" s="46"/>
    </row>
    <row r="43" ht="11.25" customHeight="1" spans="1:18">
      <c r="A43" s="5"/>
      <c r="B43" s="6" t="s">
        <v>101</v>
      </c>
      <c r="C43" s="7"/>
      <c r="D43" s="8"/>
      <c r="E43" s="9"/>
      <c r="F43" s="10">
        <v>4</v>
      </c>
      <c r="G43" s="11" t="s">
        <v>41</v>
      </c>
      <c r="H43" s="5"/>
      <c r="I43" s="5"/>
      <c r="J43" s="32" t="s">
        <v>48</v>
      </c>
      <c r="K43" s="33">
        <v>31440342</v>
      </c>
      <c r="L43" s="34">
        <v>12434.68</v>
      </c>
      <c r="M43" s="34">
        <v>12434.68</v>
      </c>
      <c r="N43" s="35">
        <f t="shared" si="0"/>
        <v>100</v>
      </c>
      <c r="O43" s="5">
        <v>3</v>
      </c>
      <c r="P43" s="36"/>
      <c r="Q43" s="45">
        <v>12434.68</v>
      </c>
      <c r="R43" s="46"/>
    </row>
    <row r="44" ht="11.25" customHeight="1" spans="1:18">
      <c r="A44" s="5"/>
      <c r="B44" s="6" t="s">
        <v>102</v>
      </c>
      <c r="C44" s="7"/>
      <c r="D44" s="8"/>
      <c r="E44" s="9"/>
      <c r="F44" s="10">
        <v>1</v>
      </c>
      <c r="G44" s="11" t="s">
        <v>57</v>
      </c>
      <c r="H44" s="5"/>
      <c r="I44" s="5"/>
      <c r="J44" s="32" t="s">
        <v>91</v>
      </c>
      <c r="K44" s="33">
        <v>31440460</v>
      </c>
      <c r="L44" s="34">
        <v>3100</v>
      </c>
      <c r="M44" s="34">
        <v>3100</v>
      </c>
      <c r="N44" s="35">
        <f t="shared" si="0"/>
        <v>100</v>
      </c>
      <c r="O44" s="5">
        <v>5</v>
      </c>
      <c r="P44" s="36"/>
      <c r="Q44" s="45">
        <v>3100</v>
      </c>
      <c r="R44" s="46"/>
    </row>
    <row r="45" ht="11.25" customHeight="1" spans="1:18">
      <c r="A45" s="5"/>
      <c r="B45" s="6" t="s">
        <v>103</v>
      </c>
      <c r="C45" s="7"/>
      <c r="D45" s="8"/>
      <c r="E45" s="9"/>
      <c r="F45" s="10">
        <v>1</v>
      </c>
      <c r="G45" s="11" t="s">
        <v>41</v>
      </c>
      <c r="H45" s="5"/>
      <c r="I45" s="5"/>
      <c r="J45" s="32" t="s">
        <v>48</v>
      </c>
      <c r="K45" s="33">
        <v>31440354</v>
      </c>
      <c r="L45" s="34">
        <v>19860.96</v>
      </c>
      <c r="M45" s="34">
        <v>19860.96</v>
      </c>
      <c r="N45" s="35">
        <f t="shared" si="0"/>
        <v>100</v>
      </c>
      <c r="O45" s="5">
        <v>3</v>
      </c>
      <c r="P45" s="36"/>
      <c r="Q45" s="45">
        <v>19860.96</v>
      </c>
      <c r="R45" s="46"/>
    </row>
    <row r="46" ht="11.25" customHeight="1" spans="1:18">
      <c r="A46" s="5"/>
      <c r="B46" s="6" t="s">
        <v>104</v>
      </c>
      <c r="C46" s="7"/>
      <c r="D46" s="8"/>
      <c r="E46" s="9"/>
      <c r="F46" s="10">
        <v>1</v>
      </c>
      <c r="G46" s="12" t="s">
        <v>74</v>
      </c>
      <c r="H46" s="5"/>
      <c r="I46" s="5"/>
      <c r="J46" s="32" t="s">
        <v>79</v>
      </c>
      <c r="K46" s="33">
        <v>31400499</v>
      </c>
      <c r="L46" s="34">
        <v>39072.42</v>
      </c>
      <c r="M46" s="34">
        <v>39072.42</v>
      </c>
      <c r="N46" s="35">
        <f t="shared" si="0"/>
        <v>44.9999769658496</v>
      </c>
      <c r="O46" s="5">
        <v>5</v>
      </c>
      <c r="P46" s="36"/>
      <c r="Q46" s="45">
        <v>17582.58</v>
      </c>
      <c r="R46" s="45">
        <v>21489.84</v>
      </c>
    </row>
    <row r="47" ht="11.25" customHeight="1" spans="1:18">
      <c r="A47" s="5"/>
      <c r="B47" s="6" t="s">
        <v>105</v>
      </c>
      <c r="C47" s="7"/>
      <c r="D47" s="8"/>
      <c r="E47" s="9"/>
      <c r="F47" s="10">
        <v>1</v>
      </c>
      <c r="G47" s="11" t="s">
        <v>41</v>
      </c>
      <c r="H47" s="5"/>
      <c r="I47" s="5"/>
      <c r="J47" s="32" t="s">
        <v>106</v>
      </c>
      <c r="K47" s="33">
        <v>31440168</v>
      </c>
      <c r="L47" s="34">
        <v>1538.5</v>
      </c>
      <c r="M47" s="34">
        <v>1538.5</v>
      </c>
      <c r="N47" s="35">
        <f t="shared" si="0"/>
        <v>100</v>
      </c>
      <c r="O47" s="5">
        <v>10</v>
      </c>
      <c r="P47" s="36"/>
      <c r="Q47" s="45">
        <v>1538.5</v>
      </c>
      <c r="R47" s="46"/>
    </row>
    <row r="48" ht="11.25" customHeight="1" spans="1:18">
      <c r="A48" s="5"/>
      <c r="B48" s="6" t="s">
        <v>107</v>
      </c>
      <c r="C48" s="7"/>
      <c r="D48" s="8"/>
      <c r="E48" s="9"/>
      <c r="F48" s="10">
        <v>1</v>
      </c>
      <c r="G48" s="11" t="s">
        <v>41</v>
      </c>
      <c r="H48" s="5"/>
      <c r="I48" s="5"/>
      <c r="J48" s="32" t="s">
        <v>66</v>
      </c>
      <c r="K48" s="33">
        <v>31441031</v>
      </c>
      <c r="L48" s="34">
        <v>340.4</v>
      </c>
      <c r="M48" s="34">
        <v>340.4</v>
      </c>
      <c r="N48" s="35">
        <f t="shared" si="0"/>
        <v>100</v>
      </c>
      <c r="O48" s="5">
        <v>10</v>
      </c>
      <c r="P48" s="36"/>
      <c r="Q48" s="45">
        <v>340.4</v>
      </c>
      <c r="R48" s="46"/>
    </row>
    <row r="49" ht="11.25" customHeight="1" spans="1:18">
      <c r="A49" s="5"/>
      <c r="B49" s="6" t="s">
        <v>108</v>
      </c>
      <c r="C49" s="7"/>
      <c r="D49" s="8"/>
      <c r="E49" s="9"/>
      <c r="F49" s="10">
        <v>1</v>
      </c>
      <c r="G49" s="11" t="s">
        <v>41</v>
      </c>
      <c r="H49" s="5"/>
      <c r="I49" s="5"/>
      <c r="J49" s="32" t="s">
        <v>66</v>
      </c>
      <c r="K49" s="33">
        <v>31441032</v>
      </c>
      <c r="L49" s="34">
        <v>875.85</v>
      </c>
      <c r="M49" s="34">
        <v>875.85</v>
      </c>
      <c r="N49" s="35">
        <f t="shared" si="0"/>
        <v>100</v>
      </c>
      <c r="O49" s="5">
        <v>10</v>
      </c>
      <c r="P49" s="36"/>
      <c r="Q49" s="45">
        <v>875.85</v>
      </c>
      <c r="R49" s="46"/>
    </row>
    <row r="50" ht="11.25" customHeight="1" spans="1:18">
      <c r="A50" s="5"/>
      <c r="B50" s="6" t="s">
        <v>109</v>
      </c>
      <c r="C50" s="7"/>
      <c r="D50" s="8"/>
      <c r="E50" s="9"/>
      <c r="F50" s="10">
        <v>1</v>
      </c>
      <c r="G50" s="11" t="s">
        <v>41</v>
      </c>
      <c r="H50" s="5"/>
      <c r="I50" s="5"/>
      <c r="J50" s="32" t="s">
        <v>110</v>
      </c>
      <c r="K50" s="33">
        <v>31440288</v>
      </c>
      <c r="L50" s="34">
        <v>8650</v>
      </c>
      <c r="M50" s="34">
        <v>8650</v>
      </c>
      <c r="N50" s="35">
        <f t="shared" si="0"/>
        <v>100</v>
      </c>
      <c r="O50" s="5">
        <v>3</v>
      </c>
      <c r="P50" s="36"/>
      <c r="Q50" s="45">
        <v>8650</v>
      </c>
      <c r="R50" s="46"/>
    </row>
    <row r="51" ht="11.25" customHeight="1" spans="1:18">
      <c r="A51" s="5"/>
      <c r="B51" s="6" t="s">
        <v>111</v>
      </c>
      <c r="C51" s="7"/>
      <c r="D51" s="8"/>
      <c r="E51" s="9"/>
      <c r="F51" s="10">
        <v>1</v>
      </c>
      <c r="G51" s="11" t="s">
        <v>41</v>
      </c>
      <c r="H51" s="5"/>
      <c r="I51" s="5"/>
      <c r="J51" s="32" t="s">
        <v>81</v>
      </c>
      <c r="K51" s="33">
        <v>31440428</v>
      </c>
      <c r="L51" s="34">
        <v>18412.32</v>
      </c>
      <c r="M51" s="34">
        <v>18412.32</v>
      </c>
      <c r="N51" s="35">
        <f t="shared" si="0"/>
        <v>100</v>
      </c>
      <c r="O51" s="5">
        <v>3</v>
      </c>
      <c r="P51" s="36"/>
      <c r="Q51" s="45">
        <v>18412.32</v>
      </c>
      <c r="R51" s="46"/>
    </row>
    <row r="52" ht="11.25" customHeight="1" spans="1:18">
      <c r="A52" s="5"/>
      <c r="B52" s="6" t="s">
        <v>111</v>
      </c>
      <c r="C52" s="7"/>
      <c r="D52" s="8"/>
      <c r="E52" s="9"/>
      <c r="F52" s="10">
        <v>1</v>
      </c>
      <c r="G52" s="11" t="s">
        <v>41</v>
      </c>
      <c r="H52" s="5"/>
      <c r="I52" s="5"/>
      <c r="J52" s="32" t="s">
        <v>81</v>
      </c>
      <c r="K52" s="33">
        <v>31440429</v>
      </c>
      <c r="L52" s="34">
        <v>18412.32</v>
      </c>
      <c r="M52" s="34">
        <v>18412.32</v>
      </c>
      <c r="N52" s="35">
        <f t="shared" si="0"/>
        <v>100</v>
      </c>
      <c r="O52" s="5">
        <v>3</v>
      </c>
      <c r="P52" s="36"/>
      <c r="Q52" s="45">
        <v>18412.32</v>
      </c>
      <c r="R52" s="46"/>
    </row>
    <row r="53" ht="11.25" customHeight="1" spans="1:18">
      <c r="A53" s="5"/>
      <c r="B53" s="8"/>
      <c r="C53" s="7"/>
      <c r="D53" s="8"/>
      <c r="E53" s="9"/>
      <c r="F53" s="10"/>
      <c r="G53" s="11"/>
      <c r="H53" s="5"/>
      <c r="I53" s="5"/>
      <c r="J53" s="7"/>
      <c r="K53" s="7"/>
      <c r="L53" s="34"/>
      <c r="M53" s="35"/>
      <c r="N53" s="35"/>
      <c r="O53" s="5"/>
      <c r="P53" s="36"/>
      <c r="Q53" s="45"/>
      <c r="R53" s="46"/>
    </row>
    <row r="54" ht="11.25" customHeight="1" spans="1:18">
      <c r="A54" s="13"/>
      <c r="B54" s="14"/>
      <c r="C54" s="15"/>
      <c r="D54" s="14"/>
      <c r="E54" s="16"/>
      <c r="F54" s="17"/>
      <c r="G54" s="18"/>
      <c r="H54" s="13"/>
      <c r="I54" s="13"/>
      <c r="J54" s="15"/>
      <c r="K54" s="15"/>
      <c r="L54" s="37"/>
      <c r="M54" s="38"/>
      <c r="N54" s="38"/>
      <c r="O54" s="13"/>
      <c r="P54" s="39"/>
      <c r="Q54" s="47"/>
      <c r="R54" s="48"/>
    </row>
    <row r="55" ht="11.25" customHeight="1" spans="1:18">
      <c r="A55" s="19"/>
      <c r="B55" s="20"/>
      <c r="C55" s="21">
        <v>314</v>
      </c>
      <c r="D55" s="20"/>
      <c r="E55" s="22"/>
      <c r="F55" s="23">
        <f>SUM(F4:F54)</f>
        <v>53</v>
      </c>
      <c r="G55" s="24"/>
      <c r="H55" s="25"/>
      <c r="I55" s="25"/>
      <c r="J55" s="21"/>
      <c r="K55" s="21"/>
      <c r="L55" s="40">
        <f>SUM(L4:L54)</f>
        <v>649052.64</v>
      </c>
      <c r="M55" s="40">
        <f>SUM(M4:M54)</f>
        <v>649052.64</v>
      </c>
      <c r="N55" s="41"/>
      <c r="O55" s="25"/>
      <c r="P55" s="42"/>
      <c r="Q55" s="49">
        <f>SUM(Q4:Q54)</f>
        <v>572622.27</v>
      </c>
      <c r="R55" s="49">
        <f>SUM(R4:R54)</f>
        <v>76430.37</v>
      </c>
    </row>
    <row r="56" ht="11.25" customHeight="1" spans="1:18">
      <c r="A56" s="26"/>
      <c r="B56" s="6" t="s">
        <v>112</v>
      </c>
      <c r="C56" s="27"/>
      <c r="D56" s="28"/>
      <c r="E56" s="29"/>
      <c r="F56" s="30">
        <v>2</v>
      </c>
      <c r="G56" s="11" t="s">
        <v>41</v>
      </c>
      <c r="H56" s="26"/>
      <c r="I56" s="26"/>
      <c r="J56" s="32" t="s">
        <v>66</v>
      </c>
      <c r="K56" s="33">
        <v>31661079</v>
      </c>
      <c r="L56" s="34">
        <v>114.59</v>
      </c>
      <c r="M56" s="34">
        <v>114.59</v>
      </c>
      <c r="N56" s="35">
        <f t="shared" ref="N56:N62" si="1">Q56/M56*100</f>
        <v>100</v>
      </c>
      <c r="O56" s="26"/>
      <c r="P56" s="43"/>
      <c r="Q56" s="45">
        <v>114.59</v>
      </c>
      <c r="R56" s="50"/>
    </row>
    <row r="57" ht="11.25" customHeight="1" spans="1:18">
      <c r="A57" s="5"/>
      <c r="B57" s="6" t="s">
        <v>113</v>
      </c>
      <c r="C57" s="7"/>
      <c r="D57" s="8"/>
      <c r="E57" s="9"/>
      <c r="F57" s="10">
        <v>3</v>
      </c>
      <c r="G57" s="11" t="s">
        <v>41</v>
      </c>
      <c r="H57" s="5"/>
      <c r="I57" s="5"/>
      <c r="J57" s="32" t="s">
        <v>66</v>
      </c>
      <c r="K57" s="33">
        <v>31661080</v>
      </c>
      <c r="L57" s="34">
        <v>213</v>
      </c>
      <c r="M57" s="34">
        <v>213</v>
      </c>
      <c r="N57" s="35">
        <f t="shared" si="1"/>
        <v>100</v>
      </c>
      <c r="O57" s="5"/>
      <c r="P57" s="36"/>
      <c r="Q57" s="45">
        <v>213</v>
      </c>
      <c r="R57" s="46"/>
    </row>
    <row r="58" ht="11.25" customHeight="1" spans="1:18">
      <c r="A58" s="5"/>
      <c r="B58" s="6" t="s">
        <v>114</v>
      </c>
      <c r="C58" s="7"/>
      <c r="D58" s="8"/>
      <c r="E58" s="9"/>
      <c r="F58" s="10">
        <v>5</v>
      </c>
      <c r="G58" s="11" t="s">
        <v>41</v>
      </c>
      <c r="H58" s="5"/>
      <c r="I58" s="5"/>
      <c r="J58" s="32" t="s">
        <v>66</v>
      </c>
      <c r="K58" s="33">
        <v>31661081</v>
      </c>
      <c r="L58" s="34">
        <v>600.27</v>
      </c>
      <c r="M58" s="34">
        <v>600.27</v>
      </c>
      <c r="N58" s="35">
        <f t="shared" si="1"/>
        <v>100</v>
      </c>
      <c r="O58" s="5"/>
      <c r="P58" s="36"/>
      <c r="Q58" s="45">
        <v>600.27</v>
      </c>
      <c r="R58" s="46"/>
    </row>
    <row r="59" ht="11.25" customHeight="1" spans="1:18">
      <c r="A59" s="5"/>
      <c r="B59" s="6" t="s">
        <v>115</v>
      </c>
      <c r="C59" s="7"/>
      <c r="D59" s="8"/>
      <c r="E59" s="9"/>
      <c r="F59" s="10">
        <v>1</v>
      </c>
      <c r="G59" s="11" t="s">
        <v>41</v>
      </c>
      <c r="H59" s="5"/>
      <c r="I59" s="5"/>
      <c r="J59" s="32" t="s">
        <v>116</v>
      </c>
      <c r="K59" s="33">
        <v>31664016</v>
      </c>
      <c r="L59" s="34">
        <v>1811.25</v>
      </c>
      <c r="M59" s="34">
        <v>1811.25</v>
      </c>
      <c r="N59" s="35">
        <f t="shared" si="1"/>
        <v>100</v>
      </c>
      <c r="O59" s="5"/>
      <c r="P59" s="36"/>
      <c r="Q59" s="45">
        <v>1811.25</v>
      </c>
      <c r="R59" s="46"/>
    </row>
    <row r="60" ht="11.25" customHeight="1" spans="1:18">
      <c r="A60" s="5"/>
      <c r="B60" s="6" t="s">
        <v>117</v>
      </c>
      <c r="C60" s="7"/>
      <c r="D60" s="8"/>
      <c r="E60" s="9"/>
      <c r="F60" s="10">
        <v>3</v>
      </c>
      <c r="G60" s="11" t="s">
        <v>41</v>
      </c>
      <c r="H60" s="5"/>
      <c r="I60" s="5"/>
      <c r="J60" s="32" t="s">
        <v>118</v>
      </c>
      <c r="K60" s="33">
        <v>31661082</v>
      </c>
      <c r="L60" s="34">
        <v>4770</v>
      </c>
      <c r="M60" s="34">
        <v>4770</v>
      </c>
      <c r="N60" s="35">
        <f t="shared" si="1"/>
        <v>100</v>
      </c>
      <c r="O60" s="5"/>
      <c r="P60" s="36"/>
      <c r="Q60" s="45">
        <v>4770</v>
      </c>
      <c r="R60" s="46"/>
    </row>
    <row r="61" ht="11.25" customHeight="1" spans="1:18">
      <c r="A61" s="5"/>
      <c r="B61" s="6" t="s">
        <v>119</v>
      </c>
      <c r="C61" s="7"/>
      <c r="D61" s="8"/>
      <c r="E61" s="9"/>
      <c r="F61" s="10">
        <v>8</v>
      </c>
      <c r="G61" s="11" t="s">
        <v>41</v>
      </c>
      <c r="H61" s="5"/>
      <c r="I61" s="5"/>
      <c r="J61" s="32" t="s">
        <v>66</v>
      </c>
      <c r="K61" s="33">
        <v>31661083</v>
      </c>
      <c r="L61" s="34">
        <v>1582.54</v>
      </c>
      <c r="M61" s="34">
        <v>1582.54</v>
      </c>
      <c r="N61" s="35">
        <f t="shared" si="1"/>
        <v>100</v>
      </c>
      <c r="O61" s="5"/>
      <c r="P61" s="36"/>
      <c r="Q61" s="45">
        <v>1582.54</v>
      </c>
      <c r="R61" s="45"/>
    </row>
    <row r="62" ht="11.25" customHeight="1" spans="1:18">
      <c r="A62" s="5"/>
      <c r="B62" s="6" t="s">
        <v>120</v>
      </c>
      <c r="C62" s="7"/>
      <c r="D62" s="8"/>
      <c r="E62" s="9"/>
      <c r="F62" s="10">
        <v>1</v>
      </c>
      <c r="G62" s="11" t="s">
        <v>41</v>
      </c>
      <c r="H62" s="5"/>
      <c r="I62" s="5"/>
      <c r="J62" s="32" t="s">
        <v>66</v>
      </c>
      <c r="K62" s="33">
        <v>31662018</v>
      </c>
      <c r="L62" s="34">
        <v>671.25</v>
      </c>
      <c r="M62" s="34">
        <v>671.25</v>
      </c>
      <c r="N62" s="35">
        <f t="shared" si="1"/>
        <v>100</v>
      </c>
      <c r="O62" s="5"/>
      <c r="P62" s="36"/>
      <c r="Q62" s="45">
        <v>671.25</v>
      </c>
      <c r="R62" s="46"/>
    </row>
    <row r="63" ht="11.25" customHeight="1" spans="1:18">
      <c r="A63" s="5"/>
      <c r="B63" s="8"/>
      <c r="C63" s="7"/>
      <c r="D63" s="8"/>
      <c r="E63" s="9"/>
      <c r="F63" s="10"/>
      <c r="G63" s="11"/>
      <c r="H63" s="5"/>
      <c r="I63" s="5"/>
      <c r="J63" s="7"/>
      <c r="K63" s="7"/>
      <c r="L63" s="34"/>
      <c r="M63" s="35"/>
      <c r="N63" s="35"/>
      <c r="O63" s="5"/>
      <c r="P63" s="36"/>
      <c r="Q63" s="45"/>
      <c r="R63" s="45"/>
    </row>
    <row r="64" ht="11.25" customHeight="1" spans="1:18">
      <c r="A64" s="5"/>
      <c r="B64" s="8"/>
      <c r="C64" s="7"/>
      <c r="D64" s="8"/>
      <c r="E64" s="9"/>
      <c r="F64" s="10"/>
      <c r="G64" s="11"/>
      <c r="H64" s="5"/>
      <c r="I64" s="5"/>
      <c r="J64" s="7"/>
      <c r="K64" s="7"/>
      <c r="L64" s="34"/>
      <c r="M64" s="35"/>
      <c r="N64" s="35"/>
      <c r="O64" s="5"/>
      <c r="P64" s="36"/>
      <c r="Q64" s="45"/>
      <c r="R64" s="45"/>
    </row>
    <row r="65" ht="11.25" customHeight="1" spans="1:18">
      <c r="A65" s="13"/>
      <c r="B65" s="14"/>
      <c r="C65" s="15"/>
      <c r="D65" s="14"/>
      <c r="E65" s="16"/>
      <c r="F65" s="17"/>
      <c r="G65" s="18"/>
      <c r="H65" s="13"/>
      <c r="I65" s="13"/>
      <c r="J65" s="15"/>
      <c r="K65" s="15"/>
      <c r="L65" s="37"/>
      <c r="M65" s="38"/>
      <c r="N65" s="38"/>
      <c r="O65" s="13"/>
      <c r="P65" s="39"/>
      <c r="Q65" s="47"/>
      <c r="R65" s="47"/>
    </row>
    <row r="66" ht="11.25" customHeight="1" spans="1:18">
      <c r="A66" s="19"/>
      <c r="B66" s="20"/>
      <c r="C66" s="21">
        <v>316</v>
      </c>
      <c r="D66" s="20"/>
      <c r="E66" s="22"/>
      <c r="F66" s="51">
        <f>SUM(F56:F65)</f>
        <v>23</v>
      </c>
      <c r="G66" s="24"/>
      <c r="H66" s="25"/>
      <c r="I66" s="25"/>
      <c r="J66" s="21"/>
      <c r="K66" s="21"/>
      <c r="L66" s="40">
        <f>SUM(L56:L65)</f>
        <v>9762.9</v>
      </c>
      <c r="M66" s="40">
        <f>SUM(M56:M65)</f>
        <v>9762.9</v>
      </c>
      <c r="N66" s="41"/>
      <c r="O66" s="25"/>
      <c r="P66" s="42"/>
      <c r="Q66" s="49">
        <f>SUM(Q56:Q65)</f>
        <v>9762.9</v>
      </c>
      <c r="R66" s="49">
        <f>SUM(R56:R65)</f>
        <v>0</v>
      </c>
    </row>
    <row r="67" ht="11.25" customHeight="1" spans="1:18">
      <c r="A67" s="26"/>
      <c r="B67" s="32" t="s">
        <v>121</v>
      </c>
      <c r="C67" s="27"/>
      <c r="D67" s="28"/>
      <c r="E67" s="29"/>
      <c r="F67" s="30">
        <v>1</v>
      </c>
      <c r="G67" s="11" t="s">
        <v>41</v>
      </c>
      <c r="H67" s="26"/>
      <c r="I67" s="26"/>
      <c r="J67" s="32" t="s">
        <v>48</v>
      </c>
      <c r="K67" s="33">
        <v>31700370</v>
      </c>
      <c r="L67" s="34">
        <v>110470.66</v>
      </c>
      <c r="M67" s="34">
        <v>110470.66</v>
      </c>
      <c r="N67" s="35">
        <f t="shared" ref="N67:N75" si="2">Q67/M67*100</f>
        <v>100</v>
      </c>
      <c r="O67" s="26"/>
      <c r="P67" s="43"/>
      <c r="Q67" s="45">
        <v>110470.66</v>
      </c>
      <c r="R67" s="46"/>
    </row>
    <row r="68" ht="11.25" customHeight="1" spans="1:18">
      <c r="A68" s="5"/>
      <c r="B68" s="32" t="s">
        <v>122</v>
      </c>
      <c r="C68" s="7"/>
      <c r="D68" s="8"/>
      <c r="E68" s="9"/>
      <c r="F68" s="10">
        <v>1</v>
      </c>
      <c r="G68" s="11" t="s">
        <v>41</v>
      </c>
      <c r="H68" s="5"/>
      <c r="I68" s="5"/>
      <c r="J68" s="32" t="s">
        <v>48</v>
      </c>
      <c r="K68" s="33">
        <v>31700374</v>
      </c>
      <c r="L68" s="34">
        <v>19579.69</v>
      </c>
      <c r="M68" s="34">
        <v>19579.69</v>
      </c>
      <c r="N68" s="35">
        <f t="shared" si="2"/>
        <v>100</v>
      </c>
      <c r="O68" s="5"/>
      <c r="P68" s="36"/>
      <c r="Q68" s="45">
        <v>19579.69</v>
      </c>
      <c r="R68" s="46"/>
    </row>
    <row r="69" ht="11.25" customHeight="1" spans="1:18">
      <c r="A69" s="5"/>
      <c r="B69" s="32" t="s">
        <v>122</v>
      </c>
      <c r="C69" s="7"/>
      <c r="D69" s="8"/>
      <c r="E69" s="9"/>
      <c r="F69" s="10">
        <v>1</v>
      </c>
      <c r="G69" s="11" t="s">
        <v>41</v>
      </c>
      <c r="H69" s="5"/>
      <c r="I69" s="5"/>
      <c r="J69" s="32" t="s">
        <v>48</v>
      </c>
      <c r="K69" s="33">
        <v>31700377</v>
      </c>
      <c r="L69" s="34">
        <v>19579.69</v>
      </c>
      <c r="M69" s="34">
        <v>19579.69</v>
      </c>
      <c r="N69" s="35">
        <f t="shared" si="2"/>
        <v>100</v>
      </c>
      <c r="O69" s="5"/>
      <c r="P69" s="36"/>
      <c r="Q69" s="45">
        <v>19579.69</v>
      </c>
      <c r="R69" s="46"/>
    </row>
    <row r="70" ht="11.25" customHeight="1" spans="1:18">
      <c r="A70" s="5"/>
      <c r="B70" s="32" t="s">
        <v>122</v>
      </c>
      <c r="C70" s="7"/>
      <c r="D70" s="8"/>
      <c r="E70" s="9"/>
      <c r="F70" s="10">
        <v>1</v>
      </c>
      <c r="G70" s="11" t="s">
        <v>41</v>
      </c>
      <c r="H70" s="5"/>
      <c r="I70" s="5"/>
      <c r="J70" s="32" t="s">
        <v>48</v>
      </c>
      <c r="K70" s="33">
        <v>31700376</v>
      </c>
      <c r="L70" s="34">
        <v>19579.69</v>
      </c>
      <c r="M70" s="34">
        <v>19579.69</v>
      </c>
      <c r="N70" s="35">
        <f t="shared" si="2"/>
        <v>100</v>
      </c>
      <c r="O70" s="5"/>
      <c r="P70" s="36"/>
      <c r="Q70" s="45">
        <v>19579.69</v>
      </c>
      <c r="R70" s="46"/>
    </row>
    <row r="71" ht="11.25" customHeight="1" spans="1:18">
      <c r="A71" s="5"/>
      <c r="B71" s="32" t="s">
        <v>123</v>
      </c>
      <c r="C71" s="7"/>
      <c r="D71" s="8"/>
      <c r="E71" s="9"/>
      <c r="F71" s="10">
        <v>1</v>
      </c>
      <c r="G71" s="11" t="s">
        <v>41</v>
      </c>
      <c r="H71" s="5"/>
      <c r="I71" s="5"/>
      <c r="J71" s="32" t="s">
        <v>48</v>
      </c>
      <c r="K71" s="33">
        <v>31700382</v>
      </c>
      <c r="L71" s="34">
        <v>32976.32</v>
      </c>
      <c r="M71" s="34">
        <v>32976.32</v>
      </c>
      <c r="N71" s="35">
        <f t="shared" si="2"/>
        <v>100</v>
      </c>
      <c r="O71" s="5"/>
      <c r="P71" s="36"/>
      <c r="Q71" s="45">
        <v>32976.32</v>
      </c>
      <c r="R71" s="46"/>
    </row>
    <row r="72" ht="11.25" customHeight="1" spans="1:18">
      <c r="A72" s="5"/>
      <c r="B72" s="32" t="s">
        <v>124</v>
      </c>
      <c r="C72" s="7"/>
      <c r="D72" s="8"/>
      <c r="E72" s="9"/>
      <c r="F72" s="10">
        <v>1</v>
      </c>
      <c r="G72" s="11" t="s">
        <v>41</v>
      </c>
      <c r="H72" s="5"/>
      <c r="I72" s="5"/>
      <c r="J72" s="32" t="s">
        <v>48</v>
      </c>
      <c r="K72" s="33">
        <v>31700384</v>
      </c>
      <c r="L72" s="34">
        <v>32976.32</v>
      </c>
      <c r="M72" s="34">
        <v>32976.32</v>
      </c>
      <c r="N72" s="35">
        <f t="shared" si="2"/>
        <v>100</v>
      </c>
      <c r="O72" s="5"/>
      <c r="P72" s="36"/>
      <c r="Q72" s="45">
        <v>32976.32</v>
      </c>
      <c r="R72" s="46"/>
    </row>
    <row r="73" ht="11.25" customHeight="1" spans="1:18">
      <c r="A73" s="5"/>
      <c r="B73" s="32" t="s">
        <v>125</v>
      </c>
      <c r="C73" s="7"/>
      <c r="D73" s="8"/>
      <c r="E73" s="9"/>
      <c r="F73" s="10">
        <v>1</v>
      </c>
      <c r="G73" s="11" t="s">
        <v>41</v>
      </c>
      <c r="H73" s="5"/>
      <c r="I73" s="5"/>
      <c r="J73" s="32" t="s">
        <v>48</v>
      </c>
      <c r="K73" s="33">
        <v>31700386</v>
      </c>
      <c r="L73" s="34">
        <v>32976.32</v>
      </c>
      <c r="M73" s="34">
        <v>32976.32</v>
      </c>
      <c r="N73" s="35">
        <f t="shared" si="2"/>
        <v>100</v>
      </c>
      <c r="O73" s="5"/>
      <c r="P73" s="36"/>
      <c r="Q73" s="45">
        <v>32976.32</v>
      </c>
      <c r="R73" s="46"/>
    </row>
    <row r="74" ht="11.25" customHeight="1" spans="1:18">
      <c r="A74" s="5"/>
      <c r="B74" s="32" t="s">
        <v>126</v>
      </c>
      <c r="C74" s="7"/>
      <c r="D74" s="8"/>
      <c r="E74" s="9"/>
      <c r="F74" s="10">
        <v>1</v>
      </c>
      <c r="G74" s="11" t="s">
        <v>41</v>
      </c>
      <c r="H74" s="5"/>
      <c r="I74" s="5"/>
      <c r="J74" s="32" t="s">
        <v>127</v>
      </c>
      <c r="K74" s="33">
        <v>31701804</v>
      </c>
      <c r="L74" s="34">
        <v>30250</v>
      </c>
      <c r="M74" s="34">
        <v>30250</v>
      </c>
      <c r="N74" s="35">
        <f t="shared" si="2"/>
        <v>25</v>
      </c>
      <c r="O74" s="5"/>
      <c r="P74" s="36"/>
      <c r="Q74" s="45">
        <v>7562.5</v>
      </c>
      <c r="R74" s="45">
        <v>22687.5</v>
      </c>
    </row>
    <row r="75" ht="11.25" customHeight="1" spans="1:18">
      <c r="A75" s="5"/>
      <c r="B75" s="32" t="s">
        <v>128</v>
      </c>
      <c r="C75" s="7"/>
      <c r="D75" s="8"/>
      <c r="E75" s="9"/>
      <c r="F75" s="10">
        <v>1</v>
      </c>
      <c r="G75" s="11" t="s">
        <v>41</v>
      </c>
      <c r="H75" s="5"/>
      <c r="I75" s="5"/>
      <c r="J75" s="32" t="s">
        <v>81</v>
      </c>
      <c r="K75" s="33">
        <v>31740423</v>
      </c>
      <c r="L75" s="34">
        <v>7825.23</v>
      </c>
      <c r="M75" s="34">
        <v>7825.23</v>
      </c>
      <c r="N75" s="35">
        <f t="shared" si="2"/>
        <v>100</v>
      </c>
      <c r="O75" s="5"/>
      <c r="P75" s="36"/>
      <c r="Q75" s="45">
        <v>7825.23</v>
      </c>
      <c r="R75" s="46"/>
    </row>
    <row r="76" ht="11.25" customHeight="1" spans="1:18">
      <c r="A76" s="5"/>
      <c r="B76" s="8"/>
      <c r="C76" s="7"/>
      <c r="D76" s="8"/>
      <c r="E76" s="9"/>
      <c r="F76" s="10"/>
      <c r="G76" s="11"/>
      <c r="H76" s="5"/>
      <c r="I76" s="5"/>
      <c r="J76" s="7"/>
      <c r="K76" s="7"/>
      <c r="L76" s="34"/>
      <c r="M76" s="35"/>
      <c r="N76" s="35"/>
      <c r="O76" s="5"/>
      <c r="P76" s="36"/>
      <c r="Q76" s="45"/>
      <c r="R76" s="45"/>
    </row>
    <row r="77" ht="11.25" customHeight="1" spans="1:18">
      <c r="A77" s="13"/>
      <c r="B77" s="14"/>
      <c r="C77" s="15"/>
      <c r="D77" s="14"/>
      <c r="E77" s="16"/>
      <c r="F77" s="17"/>
      <c r="G77" s="18"/>
      <c r="H77" s="13"/>
      <c r="I77" s="13"/>
      <c r="J77" s="15"/>
      <c r="K77" s="15"/>
      <c r="L77" s="37"/>
      <c r="M77" s="38"/>
      <c r="N77" s="38"/>
      <c r="O77" s="13"/>
      <c r="P77" s="39"/>
      <c r="Q77" s="47"/>
      <c r="R77" s="48"/>
    </row>
    <row r="78" ht="11.25" customHeight="1" spans="1:18">
      <c r="A78" s="19"/>
      <c r="B78" s="20"/>
      <c r="C78" s="21">
        <v>317</v>
      </c>
      <c r="D78" s="20"/>
      <c r="E78" s="22"/>
      <c r="F78" s="51">
        <f>SUM(F67:F77)</f>
        <v>9</v>
      </c>
      <c r="G78" s="24"/>
      <c r="H78" s="25"/>
      <c r="I78" s="25"/>
      <c r="J78" s="21"/>
      <c r="K78" s="21"/>
      <c r="L78" s="40">
        <f>SUM(L67:L77)</f>
        <v>306213.92</v>
      </c>
      <c r="M78" s="40">
        <f>SUM(M67:M77)</f>
        <v>306213.92</v>
      </c>
      <c r="N78" s="41"/>
      <c r="O78" s="25"/>
      <c r="P78" s="42"/>
      <c r="Q78" s="49">
        <f>SUM(Q67:Q77)</f>
        <v>283526.42</v>
      </c>
      <c r="R78" s="49">
        <f>SUM(R67:R77)</f>
        <v>22687.5</v>
      </c>
    </row>
    <row r="79" ht="11.25" customHeight="1" spans="1:18">
      <c r="A79" s="26"/>
      <c r="B79" s="28"/>
      <c r="C79" s="27"/>
      <c r="D79" s="28"/>
      <c r="E79" s="29"/>
      <c r="F79" s="30"/>
      <c r="G79" s="52"/>
      <c r="H79" s="26"/>
      <c r="I79" s="26"/>
      <c r="J79" s="27"/>
      <c r="K79" s="27"/>
      <c r="L79" s="65"/>
      <c r="M79" s="66"/>
      <c r="N79" s="66"/>
      <c r="O79" s="26"/>
      <c r="P79" s="43"/>
      <c r="Q79" s="74"/>
      <c r="R79" s="50"/>
    </row>
    <row r="80" ht="11.25" customHeight="1" spans="1:18">
      <c r="A80" s="13"/>
      <c r="B80" s="14"/>
      <c r="C80" s="15"/>
      <c r="D80" s="14"/>
      <c r="E80" s="16"/>
      <c r="F80" s="17"/>
      <c r="G80" s="18"/>
      <c r="H80" s="13"/>
      <c r="I80" s="13"/>
      <c r="J80" s="15"/>
      <c r="K80" s="15"/>
      <c r="L80" s="37"/>
      <c r="M80" s="38"/>
      <c r="N80" s="38"/>
      <c r="O80" s="13"/>
      <c r="P80" s="39"/>
      <c r="Q80" s="47"/>
      <c r="R80" s="47"/>
    </row>
    <row r="81" ht="11.25" customHeight="1" spans="1:18">
      <c r="A81" s="19"/>
      <c r="B81" s="20"/>
      <c r="C81" s="21">
        <v>318</v>
      </c>
      <c r="D81" s="20"/>
      <c r="E81" s="22"/>
      <c r="F81" s="51">
        <f>SUM(F80)</f>
        <v>0</v>
      </c>
      <c r="G81" s="24"/>
      <c r="H81" s="25"/>
      <c r="I81" s="25"/>
      <c r="J81" s="21"/>
      <c r="K81" s="21"/>
      <c r="L81" s="40">
        <f>SUM(L80)</f>
        <v>0</v>
      </c>
      <c r="M81" s="41">
        <f>SUM(M80)</f>
        <v>0</v>
      </c>
      <c r="N81" s="41"/>
      <c r="O81" s="25"/>
      <c r="P81" s="42"/>
      <c r="Q81" s="49">
        <f>SUM(Q80)</f>
        <v>0</v>
      </c>
      <c r="R81" s="75">
        <f>SUM(R80)</f>
        <v>0</v>
      </c>
    </row>
    <row r="82" ht="11.25" customHeight="1" spans="1:18">
      <c r="A82" s="26"/>
      <c r="B82" s="28"/>
      <c r="C82" s="27"/>
      <c r="D82" s="28"/>
      <c r="E82" s="29"/>
      <c r="F82" s="30"/>
      <c r="G82" s="52"/>
      <c r="H82" s="26"/>
      <c r="I82" s="26"/>
      <c r="J82" s="27"/>
      <c r="K82" s="27"/>
      <c r="L82" s="65"/>
      <c r="M82" s="66"/>
      <c r="N82" s="66"/>
      <c r="O82" s="26"/>
      <c r="P82" s="43"/>
      <c r="Q82" s="74"/>
      <c r="R82" s="74"/>
    </row>
    <row r="83" ht="11.25" customHeight="1" spans="1:18">
      <c r="A83" s="53"/>
      <c r="C83" s="54"/>
      <c r="D83" s="55"/>
      <c r="E83" s="55"/>
      <c r="F83" s="54"/>
      <c r="G83" s="56"/>
      <c r="H83" s="57"/>
      <c r="I83" s="57"/>
      <c r="J83" s="54"/>
      <c r="K83" s="54"/>
      <c r="L83" s="67"/>
      <c r="M83" s="67"/>
      <c r="N83" s="67"/>
      <c r="O83" s="57"/>
      <c r="P83" s="57"/>
      <c r="Q83" s="76"/>
      <c r="R83" s="77"/>
    </row>
    <row r="84" ht="11.25" customHeight="1" spans="1:18">
      <c r="A84" s="58" t="s">
        <v>129</v>
      </c>
      <c r="B84" s="59"/>
      <c r="C84" s="59"/>
      <c r="D84" s="59"/>
      <c r="E84" s="60"/>
      <c r="F84" s="61">
        <f>F55+F66+F78+F81</f>
        <v>85</v>
      </c>
      <c r="G84" s="62"/>
      <c r="H84" s="62"/>
      <c r="I84" s="62"/>
      <c r="J84" s="68"/>
      <c r="K84" s="69"/>
      <c r="L84" s="70">
        <f>L55+L66+L78+L81</f>
        <v>965029.46</v>
      </c>
      <c r="M84" s="70">
        <f>M55+M66+M78+M81</f>
        <v>965029.46</v>
      </c>
      <c r="N84" s="71"/>
      <c r="O84" s="72"/>
      <c r="P84" s="73"/>
      <c r="Q84" s="78">
        <f>Q55+Q66+Q78+Q81</f>
        <v>865911.59</v>
      </c>
      <c r="R84" s="78">
        <f>R55+R66+R78+R81</f>
        <v>99117.87</v>
      </c>
    </row>
    <row r="85" ht="11.25" customHeight="1"/>
    <row r="86" ht="11.25" customHeight="1" spans="2:12">
      <c r="B86" t="s">
        <v>130</v>
      </c>
      <c r="C86"/>
      <c r="E86" s="63"/>
      <c r="F86" s="63"/>
      <c r="J86" s="63"/>
      <c r="K86" s="63"/>
      <c r="L86" s="63"/>
    </row>
    <row r="87" ht="11.25" customHeight="1" spans="5:12">
      <c r="E87" s="64" t="s">
        <v>131</v>
      </c>
      <c r="F87" s="64"/>
      <c r="J87" s="64" t="s">
        <v>132</v>
      </c>
      <c r="K87" s="64"/>
      <c r="L87" s="64"/>
    </row>
    <row r="88" ht="11.25" customHeight="1" spans="2:12">
      <c r="B88" t="s">
        <v>133</v>
      </c>
      <c r="C88"/>
      <c r="E88" s="63"/>
      <c r="F88" s="63"/>
      <c r="J88" s="63" t="s">
        <v>134</v>
      </c>
      <c r="K88" s="63"/>
      <c r="L88" s="63"/>
    </row>
    <row r="89" ht="11.25" customHeight="1" spans="5:12">
      <c r="E89" s="64" t="s">
        <v>131</v>
      </c>
      <c r="F89" s="64"/>
      <c r="J89" s="64" t="s">
        <v>132</v>
      </c>
      <c r="K89" s="64"/>
      <c r="L89" s="64"/>
    </row>
    <row r="90" ht="11.25" customHeight="1" spans="2:3">
      <c r="B90" t="s">
        <v>135</v>
      </c>
      <c r="C90"/>
    </row>
  </sheetData>
  <mergeCells count="12">
    <mergeCell ref="A84:E84"/>
    <mergeCell ref="B86:D86"/>
    <mergeCell ref="E86:F86"/>
    <mergeCell ref="J86:L86"/>
    <mergeCell ref="E87:F87"/>
    <mergeCell ref="J87:L87"/>
    <mergeCell ref="B88:D88"/>
    <mergeCell ref="E88:F88"/>
    <mergeCell ref="J88:L88"/>
    <mergeCell ref="E89:F89"/>
    <mergeCell ref="J89:L89"/>
    <mergeCell ref="B90:D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Василе</cp:lastModifiedBy>
  <dcterms:created xsi:type="dcterms:W3CDTF">2006-09-16T00:00:00Z</dcterms:created>
  <dcterms:modified xsi:type="dcterms:W3CDTF">2021-10-22T07:18:10Z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EA600C1BCD7D48BB8179F4A1E9FFB609</vt:lpwstr>
  </property>
  <property fmtid="{D5CDD505-2E9C-101B-9397-08002B2CF9AE}" pid="3" name="KSOProductBuildVer">
    <vt:lpwstr>1033-11.2.0.10323</vt:lpwstr>
  </property>
</Properties>
</file>