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finantare_infra" sheetId="2" r:id="rId1"/>
    <sheet name="Echipament" sheetId="8" r:id="rId2"/>
  </sheets>
  <calcPr calcId="144525"/>
</workbook>
</file>

<file path=xl/sharedStrings.xml><?xml version="1.0" encoding="utf-8"?>
<sst xmlns="http://schemas.openxmlformats.org/spreadsheetml/2006/main" count="164" uniqueCount="102">
  <si>
    <t>Informatii privind cheltuielile și finanțarea infrastructurilor de cercetare</t>
  </si>
  <si>
    <t>N.B. Se vor completa ambele file din fisier!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</si>
  <si>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</si>
  <si>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</si>
  <si>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</si>
  <si>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</si>
  <si>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</si>
  <si>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</si>
  <si>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</si>
  <si>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</si>
  <si>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</si>
  <si>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</si>
  <si>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</si>
  <si>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</si>
  <si>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</si>
  <si>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</si>
  <si>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</si>
  <si>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</si>
  <si>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r>
      <rPr>
        <b/>
        <sz val="11"/>
        <color theme="1"/>
        <rFont val="Times New Roman"/>
        <charset val="134"/>
      </rPr>
      <t xml:space="preserve">Costuri de casare </t>
    </r>
    <r>
      <rPr>
        <b/>
        <i/>
        <sz val="11"/>
        <color theme="1"/>
        <rFont val="Times New Roman"/>
        <charset val="134"/>
      </rPr>
      <t>(dacă este cazul)</t>
    </r>
  </si>
  <si>
    <t>estimativ total și realizat/an  (mii lei)</t>
  </si>
  <si>
    <t>Costuri de decomisionare estimate</t>
  </si>
  <si>
    <t>Costuri de decomisionare realizate, în total, / surse de finanțare</t>
  </si>
  <si>
    <t>Nr.d/o</t>
  </si>
  <si>
    <t>Denumirea componentelor (echipamente,terenuri etc.)</t>
  </si>
  <si>
    <t>Proprietar/-i</t>
  </si>
  <si>
    <t>Destinația</t>
  </si>
  <si>
    <t>Locul amplasării</t>
  </si>
  <si>
    <t xml:space="preserve">Cantitatea (unitate) </t>
  </si>
  <si>
    <t>Sursa de proviniență a mijl. financiare</t>
  </si>
  <si>
    <t>Cota de participare</t>
  </si>
  <si>
    <t>Anul producerii</t>
  </si>
  <si>
    <t>Data punerii în funcțiune</t>
  </si>
  <si>
    <t>Nr.de inventar</t>
  </si>
  <si>
    <t>Valoarea de intrare (lei)</t>
  </si>
  <si>
    <t>Valoarea contabilă/ de bilanț (lei)</t>
  </si>
  <si>
    <t>Gradul amortizării/ uzurii (%)</t>
  </si>
  <si>
    <t>Durata de utilizare/ funcționare utilă (ani)</t>
  </si>
  <si>
    <t>Mențiuni</t>
  </si>
  <si>
    <t>Uzura la
01.10.21</t>
  </si>
  <si>
    <t>Valoarea
rămasă</t>
  </si>
  <si>
    <t>Aparat de telefon</t>
  </si>
  <si>
    <t>Surse bugetare</t>
  </si>
  <si>
    <t>31.12.2003</t>
  </si>
  <si>
    <t>Aparat telefon KX-TS2350</t>
  </si>
  <si>
    <t>11.12.2009</t>
  </si>
  <si>
    <t xml:space="preserve">Bloc de sistema </t>
  </si>
  <si>
    <t>29.06.2016</t>
  </si>
  <si>
    <t>Bloc de sistema computer</t>
  </si>
  <si>
    <t>22.11.2007</t>
  </si>
  <si>
    <t>Camera web Xiaomi Mijia FHD</t>
  </si>
  <si>
    <t>16.04.2021</t>
  </si>
  <si>
    <t>Computer Intel Celeron, Black Monitor ACER 21,5"</t>
  </si>
  <si>
    <t>29.11.2012</t>
  </si>
  <si>
    <t>HDD Extern</t>
  </si>
  <si>
    <t>07.12.2020</t>
  </si>
  <si>
    <t>HP LaserJet Pro M1132 MFP Printer/Copir</t>
  </si>
  <si>
    <t>19.11.2010</t>
  </si>
  <si>
    <t>Imprimanta Canon</t>
  </si>
  <si>
    <t>26.10.2011</t>
  </si>
  <si>
    <t>Ventelator</t>
  </si>
  <si>
    <t>17.08.2006</t>
  </si>
  <si>
    <t>Work Station</t>
  </si>
  <si>
    <t>22.12.2007</t>
  </si>
  <si>
    <t>Work Station ATOL2200IP-D cu monitor TFT 19"</t>
  </si>
  <si>
    <t>17.10.2008</t>
  </si>
  <si>
    <t>Workstation PC 1050-MP (cu monitor E2270Sw)</t>
  </si>
  <si>
    <t>27.11.2018</t>
  </si>
  <si>
    <t>Consola T 1</t>
  </si>
  <si>
    <t>30.06.2006</t>
  </si>
  <si>
    <t>Dulap cu 2 usi K 14</t>
  </si>
  <si>
    <t>31.01.2003</t>
  </si>
  <si>
    <t>Dulap cu usi deschise</t>
  </si>
  <si>
    <t>Dulap inchis K 16</t>
  </si>
  <si>
    <t>31.01.2000</t>
  </si>
  <si>
    <t>Dulap metalic mare</t>
  </si>
  <si>
    <t>Fotoliu</t>
  </si>
  <si>
    <t>Fotoliu 1080 CH</t>
  </si>
  <si>
    <t>Masa 1400x700x750 cu noptiera</t>
  </si>
  <si>
    <t>13.12.2010</t>
  </si>
  <si>
    <t>Masa Bumerang</t>
  </si>
  <si>
    <t>Masa C13 computato 1500x1250x750</t>
  </si>
  <si>
    <t>20.06.2007</t>
  </si>
  <si>
    <t>Masa cu 1 noptiera</t>
  </si>
  <si>
    <t>Masa cu 2 noptiere</t>
  </si>
  <si>
    <t>Masa p/u calculator N13</t>
  </si>
  <si>
    <t>21.12.2012</t>
  </si>
  <si>
    <t>Masa p/u calculator N17</t>
  </si>
  <si>
    <t>Scaun fix ISO</t>
  </si>
  <si>
    <t>Scaun ISO</t>
  </si>
  <si>
    <t>Scaune 1120</t>
  </si>
  <si>
    <t>Scaune 1120 NCH</t>
  </si>
  <si>
    <t>Scaune 1120 NOH</t>
  </si>
  <si>
    <t>Tumba T2</t>
  </si>
  <si>
    <t>ArcGIS ArcView SU</t>
  </si>
  <si>
    <t>26.01.2010</t>
  </si>
  <si>
    <t>TOTAL</t>
  </si>
  <si>
    <t>Executor</t>
  </si>
  <si>
    <t>(semnătura)</t>
  </si>
  <si>
    <t xml:space="preserve"> (numele, prenumele)</t>
  </si>
  <si>
    <t>Contabil șef</t>
  </si>
  <si>
    <t>Railean Veronica</t>
  </si>
  <si>
    <t>Anexă________foi.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</si>
</sst>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2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204"/>
      <scheme val="minor"/>
    </font>
    <font>
      <b/>
      <sz val="8"/>
      <name val="Arial"/>
      <charset val="134"/>
    </font>
    <font>
      <sz val="9"/>
      <color theme="1"/>
      <name val="Times New Roman"/>
      <charset val="134"/>
    </font>
    <font>
      <sz val="11"/>
      <color rgb="FFC00000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0" tint="-0.499984740745262"/>
      <name val="Times New Roman"/>
      <charset val="134"/>
    </font>
    <font>
      <i/>
      <sz val="11"/>
      <color theme="1"/>
      <name val="Times New Roman"/>
      <charset val="134"/>
    </font>
    <font>
      <sz val="11"/>
      <color theme="0" tint="-0.499984740745262"/>
      <name val="Times New Roman"/>
      <charset val="134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8"/>
      <name val="Arial"/>
      <charset val="134"/>
    </font>
    <font>
      <b/>
      <i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3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0" fillId="0" borderId="0"/>
    <xf numFmtId="0" fontId="1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" fontId="0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ont="1" applyBorder="1" applyAlignment="1">
      <alignment horizontal="right"/>
    </xf>
    <xf numFmtId="1" fontId="0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5" xfId="0" applyBorder="1" applyAlignment="1">
      <alignment wrapText="1"/>
    </xf>
    <xf numFmtId="1" fontId="0" fillId="0" borderId="0" xfId="0" applyNumberFormat="1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6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/>
    <xf numFmtId="0" fontId="0" fillId="0" borderId="10" xfId="0" applyFont="1" applyBorder="1"/>
    <xf numFmtId="0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/>
    <xf numFmtId="0" fontId="0" fillId="0" borderId="1" xfId="0" applyNumberFormat="1" applyFont="1" applyBorder="1" applyAlignment="1"/>
    <xf numFmtId="2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/>
    <xf numFmtId="0" fontId="0" fillId="0" borderId="2" xfId="0" applyNumberFormat="1" applyFont="1" applyBorder="1" applyAlignment="1"/>
    <xf numFmtId="2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/>
    <xf numFmtId="0" fontId="0" fillId="0" borderId="4" xfId="0" applyNumberFormat="1" applyFont="1" applyBorder="1" applyAlignment="1"/>
    <xf numFmtId="0" fontId="0" fillId="0" borderId="5" xfId="0" applyNumberFormat="1" applyFont="1" applyBorder="1" applyAlignment="1"/>
    <xf numFmtId="2" fontId="0" fillId="0" borderId="5" xfId="0" applyNumberFormat="1" applyFont="1" applyBorder="1" applyAlignment="1">
      <alignment horizontal="right"/>
    </xf>
    <xf numFmtId="2" fontId="0" fillId="0" borderId="5" xfId="0" applyNumberFormat="1" applyFont="1" applyBorder="1" applyAlignment="1"/>
    <xf numFmtId="2" fontId="0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right"/>
    </xf>
    <xf numFmtId="2" fontId="3" fillId="0" borderId="9" xfId="0" applyNumberFormat="1" applyFont="1" applyBorder="1" applyAlignment="1"/>
    <xf numFmtId="0" fontId="3" fillId="0" borderId="4" xfId="0" applyNumberFormat="1" applyFont="1" applyBorder="1" applyAlignment="1">
      <alignment horizontal="right"/>
    </xf>
    <xf numFmtId="0" fontId="3" fillId="0" borderId="11" xfId="0" applyNumberFormat="1" applyFont="1" applyBorder="1" applyAlignment="1"/>
    <xf numFmtId="0" fontId="0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2" fontId="0" fillId="2" borderId="2" xfId="0" applyNumberFormat="1" applyFont="1" applyFill="1" applyBorder="1" applyAlignment="1">
      <alignment horizontal="right"/>
    </xf>
    <xf numFmtId="0" fontId="0" fillId="2" borderId="2" xfId="0" applyNumberFormat="1" applyFont="1" applyFill="1" applyBorder="1" applyAlignment="1">
      <alignment horizontal="right"/>
    </xf>
    <xf numFmtId="2" fontId="0" fillId="2" borderId="4" xfId="0" applyNumberFormat="1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horizontal="right"/>
    </xf>
    <xf numFmtId="2" fontId="0" fillId="2" borderId="12" xfId="0" applyNumberFormat="1" applyFon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Alignment="1">
      <alignment horizontal="right"/>
    </xf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Обычный_Лист1" xf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2" sqref="A2"/>
    </sheetView>
  </sheetViews>
  <sheetFormatPr defaultColWidth="9" defaultRowHeight="15" outlineLevelCol="2"/>
  <cols>
    <col min="1" max="1" width="72" customWidth="1"/>
    <col min="2" max="2" width="14.4285714285714" customWidth="1"/>
    <col min="3" max="3" width="17.8571428571429" customWidth="1"/>
  </cols>
  <sheetData>
    <row r="1" ht="18.75" spans="1:1">
      <c r="A1" s="80" t="s">
        <v>0</v>
      </c>
    </row>
    <row r="2" s="78" customFormat="1" spans="1:1">
      <c r="A2" s="78" t="s">
        <v>1</v>
      </c>
    </row>
    <row r="4" s="79" customFormat="1" spans="1:3">
      <c r="A4" s="81" t="s">
        <v>2</v>
      </c>
      <c r="B4" s="82"/>
      <c r="C4" s="82"/>
    </row>
    <row r="5" s="79" customFormat="1" spans="1:3">
      <c r="A5" s="83" t="s">
        <v>3</v>
      </c>
      <c r="B5" s="84"/>
      <c r="C5" s="84"/>
    </row>
    <row r="6" s="79" customFormat="1" ht="31.5" customHeight="1" spans="1:3">
      <c r="A6" s="85"/>
      <c r="B6" s="85" t="s">
        <v>4</v>
      </c>
      <c r="C6" s="85" t="s">
        <v>5</v>
      </c>
    </row>
    <row r="7" s="79" customFormat="1" spans="1:3">
      <c r="A7" s="85" t="s">
        <v>6</v>
      </c>
      <c r="B7" s="86"/>
      <c r="C7" s="86"/>
    </row>
    <row r="8" s="79" customFormat="1" spans="1:3">
      <c r="A8" s="85" t="s">
        <v>7</v>
      </c>
      <c r="B8" s="86"/>
      <c r="C8" s="86"/>
    </row>
    <row r="9" s="79" customFormat="1" spans="1:3">
      <c r="A9" s="85" t="s">
        <v>8</v>
      </c>
      <c r="B9" s="86"/>
      <c r="C9" s="86"/>
    </row>
    <row r="10" s="79" customFormat="1" spans="1:3">
      <c r="A10" s="82"/>
      <c r="B10" s="82"/>
      <c r="C10" s="82"/>
    </row>
    <row r="11" s="79" customFormat="1" spans="1:3">
      <c r="A11" s="81" t="s">
        <v>9</v>
      </c>
      <c r="B11" s="82"/>
      <c r="C11" s="82"/>
    </row>
    <row r="12" s="79" customFormat="1" spans="1:3">
      <c r="A12" s="83" t="s">
        <v>3</v>
      </c>
      <c r="B12" s="87"/>
      <c r="C12" s="87"/>
    </row>
    <row r="13" s="79" customFormat="1" ht="30" customHeight="1" spans="1:3">
      <c r="A13" s="85"/>
      <c r="B13" s="85" t="s">
        <v>4</v>
      </c>
      <c r="C13" s="85" t="s">
        <v>5</v>
      </c>
    </row>
    <row r="14" s="79" customFormat="1" spans="1:3">
      <c r="A14" s="85" t="s">
        <v>10</v>
      </c>
      <c r="B14" s="86"/>
      <c r="C14" s="86"/>
    </row>
    <row r="15" s="79" customFormat="1" spans="1:3">
      <c r="A15" s="85" t="s">
        <v>11</v>
      </c>
      <c r="B15" s="86"/>
      <c r="C15" s="86"/>
    </row>
    <row r="16" s="79" customFormat="1" spans="1:3">
      <c r="A16" s="85" t="s">
        <v>12</v>
      </c>
      <c r="B16" s="86"/>
      <c r="C16" s="86"/>
    </row>
    <row r="17" s="79" customFormat="1" spans="1:3">
      <c r="A17" s="82"/>
      <c r="B17" s="82"/>
      <c r="C17" s="82"/>
    </row>
    <row r="18" s="79" customFormat="1" spans="1:3">
      <c r="A18" s="81" t="s">
        <v>13</v>
      </c>
      <c r="B18" s="88"/>
      <c r="C18" s="88"/>
    </row>
    <row r="19" s="79" customFormat="1" spans="1:3">
      <c r="A19" s="83" t="s">
        <v>14</v>
      </c>
      <c r="B19" s="89"/>
      <c r="C19" s="89"/>
    </row>
    <row r="20" s="79" customFormat="1" ht="30" customHeight="1" spans="1:3">
      <c r="A20" s="85"/>
      <c r="B20" s="85" t="s">
        <v>4</v>
      </c>
      <c r="C20" s="85" t="s">
        <v>5</v>
      </c>
    </row>
    <row r="21" s="79" customFormat="1" spans="1:3">
      <c r="A21" s="85" t="s">
        <v>15</v>
      </c>
      <c r="B21" s="86"/>
      <c r="C21" s="86"/>
    </row>
    <row r="22" s="79" customFormat="1" spans="1:3">
      <c r="A22" s="85" t="s">
        <v>16</v>
      </c>
      <c r="B22" s="86"/>
      <c r="C22" s="86"/>
    </row>
    <row r="23" s="79" customFormat="1" spans="1:3">
      <c r="A23" s="85" t="s">
        <v>17</v>
      </c>
      <c r="B23" s="86"/>
      <c r="C23" s="86"/>
    </row>
    <row r="24" s="79" customFormat="1" spans="2:3">
      <c r="B24" s="82"/>
      <c r="C24" s="82"/>
    </row>
    <row r="25" s="79" customFormat="1" spans="1:3">
      <c r="A25" s="81" t="s">
        <v>18</v>
      </c>
      <c r="B25" s="88"/>
      <c r="C25" s="88"/>
    </row>
    <row r="26" s="79" customFormat="1" spans="1:3">
      <c r="A26" s="83" t="s">
        <v>19</v>
      </c>
      <c r="B26" s="89"/>
      <c r="C26" s="89"/>
    </row>
    <row r="27" s="79" customFormat="1" ht="30.75" customHeight="1" spans="1:3">
      <c r="A27" s="85"/>
      <c r="B27" s="85" t="s">
        <v>4</v>
      </c>
      <c r="C27" s="85" t="s">
        <v>5</v>
      </c>
    </row>
    <row r="28" s="79" customFormat="1" spans="1:3">
      <c r="A28" s="85" t="s">
        <v>20</v>
      </c>
      <c r="B28" s="86"/>
      <c r="C28" s="86"/>
    </row>
    <row r="29" s="79" customFormat="1" spans="1:3">
      <c r="A29" s="85" t="s">
        <v>21</v>
      </c>
      <c r="B29" s="86"/>
      <c r="C29" s="86"/>
    </row>
    <row r="30" s="79" customFormat="1"/>
    <row r="31" s="79" customFormat="1"/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59"/>
  <sheetViews>
    <sheetView tabSelected="1" topLeftCell="A18" workbookViewId="0">
      <selection activeCell="V23" sqref="V23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18.5714285714286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hidden="1" customWidth="1"/>
    <col min="18" max="18" width="10.8571428571429" hidden="1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5" t="s">
        <v>34</v>
      </c>
      <c r="N3" s="45" t="s">
        <v>35</v>
      </c>
      <c r="O3" s="45" t="s">
        <v>36</v>
      </c>
      <c r="P3" s="4" t="s">
        <v>37</v>
      </c>
      <c r="Q3" s="66" t="s">
        <v>38</v>
      </c>
      <c r="R3" s="66" t="s">
        <v>39</v>
      </c>
    </row>
    <row r="4" ht="11.25" customHeight="1" spans="1:18">
      <c r="A4" s="5"/>
      <c r="B4" s="6" t="s">
        <v>40</v>
      </c>
      <c r="C4" s="7"/>
      <c r="D4" s="8"/>
      <c r="E4" s="9"/>
      <c r="F4" s="10">
        <v>2</v>
      </c>
      <c r="G4" s="11" t="s">
        <v>41</v>
      </c>
      <c r="H4" s="5"/>
      <c r="I4" s="5"/>
      <c r="J4" s="31" t="s">
        <v>42</v>
      </c>
      <c r="K4" s="46">
        <v>31441013</v>
      </c>
      <c r="L4" s="47">
        <v>383</v>
      </c>
      <c r="M4" s="47">
        <v>383</v>
      </c>
      <c r="N4" s="48">
        <f t="shared" ref="N4:N18" si="0">Q4/M4*100</f>
        <v>100</v>
      </c>
      <c r="O4" s="5">
        <v>5</v>
      </c>
      <c r="P4" s="49"/>
      <c r="Q4" s="67">
        <v>383</v>
      </c>
      <c r="R4" s="68"/>
    </row>
    <row r="5" ht="11.25" customHeight="1" spans="1:18">
      <c r="A5" s="5"/>
      <c r="B5" s="6" t="s">
        <v>43</v>
      </c>
      <c r="C5" s="7"/>
      <c r="D5" s="8"/>
      <c r="E5" s="9"/>
      <c r="F5" s="10">
        <v>1</v>
      </c>
      <c r="G5" s="11" t="s">
        <v>41</v>
      </c>
      <c r="H5" s="5"/>
      <c r="I5" s="5"/>
      <c r="J5" s="31" t="s">
        <v>44</v>
      </c>
      <c r="K5" s="46">
        <v>31441014</v>
      </c>
      <c r="L5" s="47">
        <v>253.33</v>
      </c>
      <c r="M5" s="47">
        <v>253.33</v>
      </c>
      <c r="N5" s="48">
        <f t="shared" si="0"/>
        <v>100</v>
      </c>
      <c r="O5" s="5">
        <v>5</v>
      </c>
      <c r="P5" s="49"/>
      <c r="Q5" s="67">
        <v>253.33</v>
      </c>
      <c r="R5" s="68"/>
    </row>
    <row r="6" ht="11.25" customHeight="1" spans="1:18">
      <c r="A6" s="5"/>
      <c r="B6" s="6" t="s">
        <v>45</v>
      </c>
      <c r="C6" s="7"/>
      <c r="D6" s="8"/>
      <c r="E6" s="9"/>
      <c r="F6" s="10">
        <v>1</v>
      </c>
      <c r="G6" s="11" t="s">
        <v>41</v>
      </c>
      <c r="H6" s="5"/>
      <c r="I6" s="5"/>
      <c r="J6" s="31" t="s">
        <v>46</v>
      </c>
      <c r="K6" s="46">
        <v>31440476</v>
      </c>
      <c r="L6" s="47">
        <v>8028</v>
      </c>
      <c r="M6" s="47">
        <v>8028</v>
      </c>
      <c r="N6" s="48">
        <f t="shared" si="0"/>
        <v>100</v>
      </c>
      <c r="O6" s="5">
        <v>3</v>
      </c>
      <c r="P6" s="49"/>
      <c r="Q6" s="67">
        <v>8028</v>
      </c>
      <c r="R6" s="68"/>
    </row>
    <row r="7" ht="11.25" customHeight="1" spans="1:18">
      <c r="A7" s="5"/>
      <c r="B7" s="6" t="s">
        <v>47</v>
      </c>
      <c r="C7" s="7"/>
      <c r="D7" s="8"/>
      <c r="E7" s="9"/>
      <c r="F7" s="10">
        <v>1</v>
      </c>
      <c r="G7" s="11" t="s">
        <v>41</v>
      </c>
      <c r="H7" s="5"/>
      <c r="I7" s="5"/>
      <c r="J7" s="31" t="s">
        <v>48</v>
      </c>
      <c r="K7" s="46">
        <v>31440215</v>
      </c>
      <c r="L7" s="47">
        <v>12290</v>
      </c>
      <c r="M7" s="47">
        <v>12290</v>
      </c>
      <c r="N7" s="48">
        <f t="shared" si="0"/>
        <v>100</v>
      </c>
      <c r="O7" s="5">
        <v>3</v>
      </c>
      <c r="P7" s="49"/>
      <c r="Q7" s="67">
        <v>12290</v>
      </c>
      <c r="R7" s="68"/>
    </row>
    <row r="8" ht="11.25" customHeight="1" spans="1:18">
      <c r="A8" s="5"/>
      <c r="B8" s="6" t="s">
        <v>49</v>
      </c>
      <c r="C8" s="7"/>
      <c r="D8" s="8"/>
      <c r="E8" s="9"/>
      <c r="F8" s="10">
        <v>1</v>
      </c>
      <c r="G8" s="11" t="s">
        <v>41</v>
      </c>
      <c r="H8" s="5"/>
      <c r="I8" s="5"/>
      <c r="J8" s="31" t="s">
        <v>50</v>
      </c>
      <c r="K8" s="46">
        <v>31404003</v>
      </c>
      <c r="L8" s="47">
        <v>633.34</v>
      </c>
      <c r="M8" s="47">
        <v>633.34</v>
      </c>
      <c r="N8" s="48"/>
      <c r="O8" s="5">
        <v>5</v>
      </c>
      <c r="P8" s="49"/>
      <c r="Q8" s="68"/>
      <c r="R8" s="67">
        <v>633.34</v>
      </c>
    </row>
    <row r="9" ht="11.25" customHeight="1" spans="1:18">
      <c r="A9" s="5"/>
      <c r="B9" s="6" t="s">
        <v>51</v>
      </c>
      <c r="C9" s="7"/>
      <c r="D9" s="8"/>
      <c r="E9" s="9"/>
      <c r="F9" s="10">
        <v>1</v>
      </c>
      <c r="G9" s="11" t="s">
        <v>41</v>
      </c>
      <c r="H9" s="5"/>
      <c r="I9" s="5"/>
      <c r="J9" s="31" t="s">
        <v>52</v>
      </c>
      <c r="K9" s="46">
        <v>31441016</v>
      </c>
      <c r="L9" s="47">
        <v>5913</v>
      </c>
      <c r="M9" s="47">
        <v>5913</v>
      </c>
      <c r="N9" s="48">
        <f t="shared" si="0"/>
        <v>100</v>
      </c>
      <c r="O9" s="5">
        <v>3</v>
      </c>
      <c r="P9" s="49"/>
      <c r="Q9" s="67">
        <v>5913</v>
      </c>
      <c r="R9" s="68"/>
    </row>
    <row r="10" ht="11.25" customHeight="1" spans="1:18">
      <c r="A10" s="5"/>
      <c r="B10" s="6" t="s">
        <v>53</v>
      </c>
      <c r="C10" s="7"/>
      <c r="D10" s="8"/>
      <c r="E10" s="9"/>
      <c r="F10" s="10">
        <v>1</v>
      </c>
      <c r="G10" s="11" t="s">
        <v>41</v>
      </c>
      <c r="H10" s="5"/>
      <c r="I10" s="5"/>
      <c r="J10" s="31" t="s">
        <v>54</v>
      </c>
      <c r="K10" s="46">
        <v>31400004</v>
      </c>
      <c r="L10" s="47">
        <v>1650</v>
      </c>
      <c r="M10" s="47">
        <v>1650</v>
      </c>
      <c r="N10" s="48"/>
      <c r="O10" s="5">
        <v>3</v>
      </c>
      <c r="P10" s="49"/>
      <c r="Q10" s="68"/>
      <c r="R10" s="67">
        <v>1650</v>
      </c>
    </row>
    <row r="11" ht="11.25" customHeight="1" spans="1:18">
      <c r="A11" s="5"/>
      <c r="B11" s="6" t="s">
        <v>55</v>
      </c>
      <c r="C11" s="7"/>
      <c r="D11" s="8"/>
      <c r="E11" s="9"/>
      <c r="F11" s="10">
        <v>1</v>
      </c>
      <c r="G11" s="11" t="s">
        <v>41</v>
      </c>
      <c r="H11" s="5"/>
      <c r="I11" s="5"/>
      <c r="J11" s="31" t="s">
        <v>56</v>
      </c>
      <c r="K11" s="46">
        <v>31440364</v>
      </c>
      <c r="L11" s="47">
        <v>3580</v>
      </c>
      <c r="M11" s="47">
        <v>3580</v>
      </c>
      <c r="N11" s="48">
        <f t="shared" si="0"/>
        <v>100</v>
      </c>
      <c r="O11" s="5">
        <v>5</v>
      </c>
      <c r="P11" s="49"/>
      <c r="Q11" s="67">
        <v>3580</v>
      </c>
      <c r="R11" s="68"/>
    </row>
    <row r="12" ht="11.25" customHeight="1" spans="1:18">
      <c r="A12" s="5"/>
      <c r="B12" s="6" t="s">
        <v>55</v>
      </c>
      <c r="C12" s="7"/>
      <c r="D12" s="8"/>
      <c r="E12" s="9"/>
      <c r="F12" s="10">
        <v>1</v>
      </c>
      <c r="G12" s="11" t="s">
        <v>41</v>
      </c>
      <c r="H12" s="5"/>
      <c r="I12" s="5"/>
      <c r="J12" s="31" t="s">
        <v>56</v>
      </c>
      <c r="K12" s="46">
        <v>31440365</v>
      </c>
      <c r="L12" s="47">
        <v>3580</v>
      </c>
      <c r="M12" s="47">
        <v>3580</v>
      </c>
      <c r="N12" s="48">
        <f t="shared" si="0"/>
        <v>100</v>
      </c>
      <c r="O12" s="5">
        <v>5</v>
      </c>
      <c r="P12" s="49"/>
      <c r="Q12" s="67">
        <v>3580</v>
      </c>
      <c r="R12" s="68"/>
    </row>
    <row r="13" ht="11.25" customHeight="1" spans="1:18">
      <c r="A13" s="5"/>
      <c r="B13" s="6" t="s">
        <v>57</v>
      </c>
      <c r="C13" s="7"/>
      <c r="D13" s="8"/>
      <c r="E13" s="9"/>
      <c r="F13" s="10">
        <v>1</v>
      </c>
      <c r="G13" s="11" t="s">
        <v>41</v>
      </c>
      <c r="H13" s="5"/>
      <c r="I13" s="5"/>
      <c r="J13" s="31" t="s">
        <v>58</v>
      </c>
      <c r="K13" s="46">
        <v>31441017</v>
      </c>
      <c r="L13" s="47">
        <v>1350</v>
      </c>
      <c r="M13" s="47">
        <v>1350</v>
      </c>
      <c r="N13" s="48">
        <f t="shared" si="0"/>
        <v>100</v>
      </c>
      <c r="O13" s="5">
        <v>5</v>
      </c>
      <c r="P13" s="49"/>
      <c r="Q13" s="67">
        <v>1350</v>
      </c>
      <c r="R13" s="68"/>
    </row>
    <row r="14" ht="11.25" customHeight="1" spans="1:18">
      <c r="A14" s="5"/>
      <c r="B14" s="6" t="s">
        <v>59</v>
      </c>
      <c r="C14" s="7"/>
      <c r="D14" s="8"/>
      <c r="E14" s="9"/>
      <c r="F14" s="10">
        <v>1</v>
      </c>
      <c r="G14" s="11" t="s">
        <v>41</v>
      </c>
      <c r="H14" s="5"/>
      <c r="I14" s="5"/>
      <c r="J14" s="31" t="s">
        <v>60</v>
      </c>
      <c r="K14" s="46">
        <v>31441018</v>
      </c>
      <c r="L14" s="47">
        <v>281.29</v>
      </c>
      <c r="M14" s="47">
        <v>281.29</v>
      </c>
      <c r="N14" s="48">
        <f t="shared" si="0"/>
        <v>100</v>
      </c>
      <c r="O14" s="5">
        <v>2</v>
      </c>
      <c r="P14" s="49"/>
      <c r="Q14" s="67">
        <v>281.29</v>
      </c>
      <c r="R14" s="68"/>
    </row>
    <row r="15" ht="11.25" customHeight="1" spans="1:18">
      <c r="A15" s="5"/>
      <c r="B15" s="6" t="s">
        <v>61</v>
      </c>
      <c r="C15" s="7"/>
      <c r="D15" s="8"/>
      <c r="E15" s="9"/>
      <c r="F15" s="10">
        <v>1</v>
      </c>
      <c r="G15" s="11" t="s">
        <v>41</v>
      </c>
      <c r="H15" s="5"/>
      <c r="I15" s="5"/>
      <c r="J15" s="31" t="s">
        <v>62</v>
      </c>
      <c r="K15" s="46">
        <v>31440287</v>
      </c>
      <c r="L15" s="47">
        <v>8700</v>
      </c>
      <c r="M15" s="47">
        <v>8700</v>
      </c>
      <c r="N15" s="48">
        <f t="shared" si="0"/>
        <v>100</v>
      </c>
      <c r="O15" s="5">
        <v>3</v>
      </c>
      <c r="P15" s="49"/>
      <c r="Q15" s="67">
        <v>8700</v>
      </c>
      <c r="R15" s="68"/>
    </row>
    <row r="16" ht="11.25" customHeight="1" spans="1:18">
      <c r="A16" s="5"/>
      <c r="B16" s="6" t="s">
        <v>61</v>
      </c>
      <c r="C16" s="7"/>
      <c r="D16" s="8"/>
      <c r="E16" s="9"/>
      <c r="F16" s="10">
        <v>1</v>
      </c>
      <c r="G16" s="11" t="s">
        <v>41</v>
      </c>
      <c r="H16" s="5"/>
      <c r="I16" s="5"/>
      <c r="J16" s="31" t="s">
        <v>56</v>
      </c>
      <c r="K16" s="46">
        <v>31440358</v>
      </c>
      <c r="L16" s="47">
        <v>6973</v>
      </c>
      <c r="M16" s="47">
        <v>6973</v>
      </c>
      <c r="N16" s="48">
        <f t="shared" si="0"/>
        <v>100</v>
      </c>
      <c r="O16" s="5">
        <v>3</v>
      </c>
      <c r="P16" s="49"/>
      <c r="Q16" s="67">
        <v>6973</v>
      </c>
      <c r="R16" s="68"/>
    </row>
    <row r="17" ht="11.25" customHeight="1" spans="1:18">
      <c r="A17" s="5"/>
      <c r="B17" s="6" t="s">
        <v>63</v>
      </c>
      <c r="C17" s="7"/>
      <c r="D17" s="8"/>
      <c r="E17" s="9"/>
      <c r="F17" s="10">
        <v>1</v>
      </c>
      <c r="G17" s="11" t="s">
        <v>41</v>
      </c>
      <c r="H17" s="5"/>
      <c r="I17" s="5"/>
      <c r="J17" s="31" t="s">
        <v>64</v>
      </c>
      <c r="K17" s="46">
        <v>31440303</v>
      </c>
      <c r="L17" s="47">
        <v>7665</v>
      </c>
      <c r="M17" s="47">
        <v>7665</v>
      </c>
      <c r="N17" s="48">
        <f t="shared" si="0"/>
        <v>100</v>
      </c>
      <c r="O17" s="5">
        <v>3</v>
      </c>
      <c r="P17" s="49"/>
      <c r="Q17" s="67">
        <v>7665</v>
      </c>
      <c r="R17" s="68"/>
    </row>
    <row r="18" ht="11.25" customHeight="1" spans="1:18">
      <c r="A18" s="5"/>
      <c r="B18" s="6" t="s">
        <v>65</v>
      </c>
      <c r="C18" s="7"/>
      <c r="D18" s="8"/>
      <c r="E18" s="9"/>
      <c r="F18" s="10">
        <v>1</v>
      </c>
      <c r="G18" s="11" t="s">
        <v>41</v>
      </c>
      <c r="H18" s="5"/>
      <c r="I18" s="5"/>
      <c r="J18" s="31" t="s">
        <v>66</v>
      </c>
      <c r="K18" s="46">
        <v>31400508</v>
      </c>
      <c r="L18" s="47">
        <v>8733.33</v>
      </c>
      <c r="M18" s="47">
        <v>8733.33</v>
      </c>
      <c r="N18" s="48">
        <f t="shared" si="0"/>
        <v>69.4444158184793</v>
      </c>
      <c r="O18" s="5">
        <v>3</v>
      </c>
      <c r="P18" s="49"/>
      <c r="Q18" s="67">
        <v>6064.81</v>
      </c>
      <c r="R18" s="67">
        <v>2668.52</v>
      </c>
    </row>
    <row r="19" ht="11.25" customHeight="1" spans="1:18">
      <c r="A19" s="5"/>
      <c r="B19" s="8"/>
      <c r="C19" s="7"/>
      <c r="D19" s="8"/>
      <c r="E19" s="9"/>
      <c r="F19" s="10"/>
      <c r="G19" s="11"/>
      <c r="H19" s="5"/>
      <c r="I19" s="5"/>
      <c r="J19" s="7"/>
      <c r="K19" s="7"/>
      <c r="L19" s="47"/>
      <c r="M19" s="48"/>
      <c r="N19" s="48"/>
      <c r="O19" s="5"/>
      <c r="P19" s="49"/>
      <c r="Q19" s="67"/>
      <c r="R19" s="68"/>
    </row>
    <row r="20" ht="11.25" customHeight="1" spans="1:18">
      <c r="A20" s="12"/>
      <c r="B20" s="13"/>
      <c r="C20" s="14"/>
      <c r="D20" s="13"/>
      <c r="E20" s="15"/>
      <c r="F20" s="16"/>
      <c r="G20" s="17"/>
      <c r="H20" s="12"/>
      <c r="I20" s="12"/>
      <c r="J20" s="14"/>
      <c r="K20" s="14"/>
      <c r="L20" s="50"/>
      <c r="M20" s="51"/>
      <c r="N20" s="51"/>
      <c r="O20" s="12"/>
      <c r="P20" s="52"/>
      <c r="Q20" s="69"/>
      <c r="R20" s="70"/>
    </row>
    <row r="21" ht="11.25" customHeight="1" spans="1:18">
      <c r="A21" s="18"/>
      <c r="B21" s="19"/>
      <c r="C21" s="20">
        <v>314</v>
      </c>
      <c r="D21" s="19"/>
      <c r="E21" s="21"/>
      <c r="F21" s="22">
        <f>SUM(F4:F20)</f>
        <v>16</v>
      </c>
      <c r="G21" s="23"/>
      <c r="H21" s="24"/>
      <c r="I21" s="24"/>
      <c r="J21" s="20"/>
      <c r="K21" s="20"/>
      <c r="L21" s="53">
        <f>SUM(L4:L20)</f>
        <v>70013.29</v>
      </c>
      <c r="M21" s="53">
        <f>SUM(M4:M20)</f>
        <v>70013.29</v>
      </c>
      <c r="N21" s="54"/>
      <c r="O21" s="24"/>
      <c r="P21" s="55"/>
      <c r="Q21" s="71">
        <f>SUM(Q4:Q20)</f>
        <v>65061.43</v>
      </c>
      <c r="R21" s="71">
        <f>SUM(R4:R20)</f>
        <v>4951.86</v>
      </c>
    </row>
    <row r="22" ht="11.25" customHeight="1" spans="1:18">
      <c r="A22" s="25"/>
      <c r="B22" s="6" t="s">
        <v>67</v>
      </c>
      <c r="C22" s="26"/>
      <c r="D22" s="27"/>
      <c r="E22" s="28"/>
      <c r="F22" s="29">
        <v>1</v>
      </c>
      <c r="G22" s="11" t="s">
        <v>41</v>
      </c>
      <c r="H22" s="25"/>
      <c r="I22" s="25"/>
      <c r="J22" s="31" t="s">
        <v>68</v>
      </c>
      <c r="K22" s="46">
        <v>31661042</v>
      </c>
      <c r="L22" s="47">
        <v>975</v>
      </c>
      <c r="M22" s="47">
        <v>975</v>
      </c>
      <c r="N22" s="48">
        <f t="shared" ref="N22:N41" si="1">Q22/M22*100</f>
        <v>100</v>
      </c>
      <c r="O22" s="5">
        <v>5</v>
      </c>
      <c r="P22" s="56"/>
      <c r="Q22" s="67">
        <v>975</v>
      </c>
      <c r="R22" s="68"/>
    </row>
    <row r="23" ht="11.25" customHeight="1" spans="1:18">
      <c r="A23" s="5"/>
      <c r="B23" s="6" t="s">
        <v>69</v>
      </c>
      <c r="C23" s="7"/>
      <c r="D23" s="8"/>
      <c r="E23" s="9"/>
      <c r="F23" s="10">
        <v>1</v>
      </c>
      <c r="G23" s="11" t="s">
        <v>41</v>
      </c>
      <c r="H23" s="5"/>
      <c r="I23" s="5"/>
      <c r="J23" s="31" t="s">
        <v>70</v>
      </c>
      <c r="K23" s="46">
        <v>31660018</v>
      </c>
      <c r="L23" s="47">
        <v>1514</v>
      </c>
      <c r="M23" s="47">
        <v>1514</v>
      </c>
      <c r="N23" s="48">
        <f t="shared" si="1"/>
        <v>100</v>
      </c>
      <c r="O23" s="5">
        <v>5</v>
      </c>
      <c r="P23" s="49"/>
      <c r="Q23" s="67">
        <v>1514</v>
      </c>
      <c r="R23" s="68"/>
    </row>
    <row r="24" ht="11.25" customHeight="1" spans="1:18">
      <c r="A24" s="5"/>
      <c r="B24" s="6" t="s">
        <v>71</v>
      </c>
      <c r="C24" s="7"/>
      <c r="D24" s="8"/>
      <c r="E24" s="9"/>
      <c r="F24" s="10">
        <v>1</v>
      </c>
      <c r="G24" s="11" t="s">
        <v>41</v>
      </c>
      <c r="H24" s="5"/>
      <c r="I24" s="5"/>
      <c r="J24" s="31" t="s">
        <v>68</v>
      </c>
      <c r="K24" s="46">
        <v>31661044</v>
      </c>
      <c r="L24" s="47">
        <v>98.25</v>
      </c>
      <c r="M24" s="47">
        <v>98.25</v>
      </c>
      <c r="N24" s="48">
        <f t="shared" si="1"/>
        <v>100</v>
      </c>
      <c r="O24" s="5">
        <v>5</v>
      </c>
      <c r="P24" s="49"/>
      <c r="Q24" s="67">
        <v>98.25</v>
      </c>
      <c r="R24" s="68"/>
    </row>
    <row r="25" ht="11.25" customHeight="1" spans="1:18">
      <c r="A25" s="5"/>
      <c r="B25" s="6" t="s">
        <v>72</v>
      </c>
      <c r="C25" s="7"/>
      <c r="D25" s="8"/>
      <c r="E25" s="9"/>
      <c r="F25" s="10">
        <v>1</v>
      </c>
      <c r="G25" s="11" t="s">
        <v>41</v>
      </c>
      <c r="H25" s="5"/>
      <c r="I25" s="5"/>
      <c r="J25" s="31" t="s">
        <v>73</v>
      </c>
      <c r="K25" s="46">
        <v>31660019</v>
      </c>
      <c r="L25" s="47">
        <v>1239</v>
      </c>
      <c r="M25" s="47">
        <v>1239</v>
      </c>
      <c r="N25" s="48">
        <f t="shared" si="1"/>
        <v>100</v>
      </c>
      <c r="O25" s="5">
        <v>5</v>
      </c>
      <c r="P25" s="49"/>
      <c r="Q25" s="67">
        <v>1239</v>
      </c>
      <c r="R25" s="68"/>
    </row>
    <row r="26" ht="11.25" customHeight="1" spans="1:18">
      <c r="A26" s="5"/>
      <c r="B26" s="6" t="s">
        <v>74</v>
      </c>
      <c r="C26" s="7"/>
      <c r="D26" s="8"/>
      <c r="E26" s="9"/>
      <c r="F26" s="10">
        <v>1</v>
      </c>
      <c r="G26" s="11" t="s">
        <v>41</v>
      </c>
      <c r="H26" s="5"/>
      <c r="I26" s="5"/>
      <c r="J26" s="31" t="s">
        <v>42</v>
      </c>
      <c r="K26" s="46">
        <v>31661045</v>
      </c>
      <c r="L26" s="47">
        <v>57.29</v>
      </c>
      <c r="M26" s="47">
        <v>57.29</v>
      </c>
      <c r="N26" s="48">
        <f t="shared" si="1"/>
        <v>100</v>
      </c>
      <c r="O26" s="5">
        <v>10</v>
      </c>
      <c r="P26" s="49"/>
      <c r="Q26" s="67">
        <v>57.29</v>
      </c>
      <c r="R26" s="68"/>
    </row>
    <row r="27" ht="11.25" customHeight="1" spans="1:18">
      <c r="A27" s="5"/>
      <c r="B27" s="6" t="s">
        <v>75</v>
      </c>
      <c r="C27" s="7"/>
      <c r="D27" s="8"/>
      <c r="E27" s="9"/>
      <c r="F27" s="10">
        <v>1</v>
      </c>
      <c r="G27" s="11" t="s">
        <v>41</v>
      </c>
      <c r="H27" s="5"/>
      <c r="I27" s="5"/>
      <c r="J27" s="31" t="s">
        <v>68</v>
      </c>
      <c r="K27" s="46">
        <v>31661046</v>
      </c>
      <c r="L27" s="47">
        <v>150</v>
      </c>
      <c r="M27" s="47">
        <v>150</v>
      </c>
      <c r="N27" s="48">
        <f t="shared" si="1"/>
        <v>100</v>
      </c>
      <c r="O27" s="5">
        <v>10</v>
      </c>
      <c r="P27" s="49"/>
      <c r="Q27" s="67">
        <v>150</v>
      </c>
      <c r="R27" s="68"/>
    </row>
    <row r="28" ht="11.25" customHeight="1" spans="1:18">
      <c r="A28" s="5"/>
      <c r="B28" s="6" t="s">
        <v>76</v>
      </c>
      <c r="C28" s="7"/>
      <c r="D28" s="8"/>
      <c r="E28" s="9"/>
      <c r="F28" s="10">
        <v>1</v>
      </c>
      <c r="G28" s="11" t="s">
        <v>41</v>
      </c>
      <c r="H28" s="5"/>
      <c r="I28" s="5"/>
      <c r="J28" s="31" t="s">
        <v>68</v>
      </c>
      <c r="K28" s="46">
        <v>31661047</v>
      </c>
      <c r="L28" s="47">
        <v>677</v>
      </c>
      <c r="M28" s="47">
        <v>677</v>
      </c>
      <c r="N28" s="48">
        <f t="shared" si="1"/>
        <v>100</v>
      </c>
      <c r="O28" s="5">
        <v>10</v>
      </c>
      <c r="P28" s="49"/>
      <c r="Q28" s="67">
        <v>677</v>
      </c>
      <c r="R28" s="68"/>
    </row>
    <row r="29" ht="11.25" customHeight="1" spans="1:18">
      <c r="A29" s="5"/>
      <c r="B29" s="6" t="s">
        <v>77</v>
      </c>
      <c r="C29" s="7"/>
      <c r="D29" s="8"/>
      <c r="E29" s="9"/>
      <c r="F29" s="10">
        <v>4</v>
      </c>
      <c r="G29" s="11" t="s">
        <v>41</v>
      </c>
      <c r="H29" s="5"/>
      <c r="I29" s="5"/>
      <c r="J29" s="31" t="s">
        <v>78</v>
      </c>
      <c r="K29" s="46">
        <v>31662026</v>
      </c>
      <c r="L29" s="47">
        <v>8840</v>
      </c>
      <c r="M29" s="47">
        <v>8840</v>
      </c>
      <c r="N29" s="48">
        <f t="shared" si="1"/>
        <v>100</v>
      </c>
      <c r="O29" s="5">
        <v>5</v>
      </c>
      <c r="P29" s="49"/>
      <c r="Q29" s="67">
        <v>8840</v>
      </c>
      <c r="R29" s="68"/>
    </row>
    <row r="30" customFormat="1" ht="11.25" customHeight="1" spans="1:18">
      <c r="A30" s="5"/>
      <c r="B30" s="6" t="s">
        <v>79</v>
      </c>
      <c r="C30" s="7"/>
      <c r="D30" s="8"/>
      <c r="E30" s="9"/>
      <c r="F30" s="10">
        <v>1</v>
      </c>
      <c r="G30" s="11" t="s">
        <v>41</v>
      </c>
      <c r="H30" s="5"/>
      <c r="I30" s="5"/>
      <c r="J30" s="31" t="s">
        <v>70</v>
      </c>
      <c r="K30" s="46">
        <v>31660017</v>
      </c>
      <c r="L30" s="47">
        <v>1674</v>
      </c>
      <c r="M30" s="47">
        <v>1674</v>
      </c>
      <c r="N30" s="48">
        <f t="shared" si="1"/>
        <v>100</v>
      </c>
      <c r="O30" s="5">
        <v>5</v>
      </c>
      <c r="P30" s="49"/>
      <c r="Q30" s="67">
        <v>1674</v>
      </c>
      <c r="R30" s="68"/>
    </row>
    <row r="31" customFormat="1" ht="11.25" customHeight="1" spans="1:18">
      <c r="A31" s="5"/>
      <c r="B31" s="6" t="s">
        <v>80</v>
      </c>
      <c r="C31" s="7"/>
      <c r="D31" s="8"/>
      <c r="E31" s="9"/>
      <c r="F31" s="10">
        <v>1</v>
      </c>
      <c r="G31" s="11" t="s">
        <v>41</v>
      </c>
      <c r="H31" s="5"/>
      <c r="I31" s="5"/>
      <c r="J31" s="31" t="s">
        <v>81</v>
      </c>
      <c r="K31" s="46">
        <v>31663016</v>
      </c>
      <c r="L31" s="47">
        <v>1811.25</v>
      </c>
      <c r="M31" s="47">
        <v>1811.25</v>
      </c>
      <c r="N31" s="48">
        <f t="shared" si="1"/>
        <v>100</v>
      </c>
      <c r="O31" s="5">
        <v>5</v>
      </c>
      <c r="P31" s="49"/>
      <c r="Q31" s="67">
        <v>1811.25</v>
      </c>
      <c r="R31" s="68"/>
    </row>
    <row r="32" customFormat="1" ht="11.25" customHeight="1" spans="1:18">
      <c r="A32" s="5"/>
      <c r="B32" s="6" t="s">
        <v>82</v>
      </c>
      <c r="C32" s="7"/>
      <c r="D32" s="8"/>
      <c r="E32" s="9"/>
      <c r="F32" s="10">
        <v>1</v>
      </c>
      <c r="G32" s="11" t="s">
        <v>41</v>
      </c>
      <c r="H32" s="5"/>
      <c r="I32" s="5"/>
      <c r="J32" s="31" t="s">
        <v>42</v>
      </c>
      <c r="K32" s="46">
        <v>31662048</v>
      </c>
      <c r="L32" s="47">
        <v>66</v>
      </c>
      <c r="M32" s="47">
        <v>66</v>
      </c>
      <c r="N32" s="48">
        <f t="shared" si="1"/>
        <v>100</v>
      </c>
      <c r="O32" s="5">
        <v>5</v>
      </c>
      <c r="P32" s="49"/>
      <c r="Q32" s="67">
        <v>66</v>
      </c>
      <c r="R32" s="68"/>
    </row>
    <row r="33" customFormat="1" ht="11.25" customHeight="1" spans="1:18">
      <c r="A33" s="5"/>
      <c r="B33" s="6" t="s">
        <v>83</v>
      </c>
      <c r="C33" s="7"/>
      <c r="D33" s="8"/>
      <c r="E33" s="9"/>
      <c r="F33" s="10">
        <v>6</v>
      </c>
      <c r="G33" s="11" t="s">
        <v>41</v>
      </c>
      <c r="H33" s="5"/>
      <c r="I33" s="5"/>
      <c r="J33" s="31" t="s">
        <v>42</v>
      </c>
      <c r="K33" s="46">
        <v>31661050</v>
      </c>
      <c r="L33" s="47">
        <v>858.5</v>
      </c>
      <c r="M33" s="47">
        <v>858.5</v>
      </c>
      <c r="N33" s="48">
        <f t="shared" si="1"/>
        <v>100</v>
      </c>
      <c r="O33" s="5">
        <v>5</v>
      </c>
      <c r="P33" s="49"/>
      <c r="Q33" s="67">
        <v>858.5</v>
      </c>
      <c r="R33" s="68"/>
    </row>
    <row r="34" customFormat="1" ht="11.25" customHeight="1" spans="1:18">
      <c r="A34" s="5"/>
      <c r="B34" s="6" t="s">
        <v>84</v>
      </c>
      <c r="C34" s="7"/>
      <c r="D34" s="8"/>
      <c r="E34" s="9"/>
      <c r="F34" s="10">
        <v>2</v>
      </c>
      <c r="G34" s="11" t="s">
        <v>41</v>
      </c>
      <c r="H34" s="5"/>
      <c r="I34" s="5"/>
      <c r="J34" s="31" t="s">
        <v>85</v>
      </c>
      <c r="K34" s="46">
        <v>31661052</v>
      </c>
      <c r="L34" s="47">
        <v>2358</v>
      </c>
      <c r="M34" s="47">
        <v>2358</v>
      </c>
      <c r="N34" s="48">
        <f t="shared" si="1"/>
        <v>100</v>
      </c>
      <c r="O34" s="5">
        <v>5</v>
      </c>
      <c r="P34" s="49"/>
      <c r="Q34" s="67">
        <v>2358</v>
      </c>
      <c r="R34" s="68"/>
    </row>
    <row r="35" ht="11.25" customHeight="1" spans="1:18">
      <c r="A35" s="5"/>
      <c r="B35" s="6" t="s">
        <v>86</v>
      </c>
      <c r="C35" s="7"/>
      <c r="D35" s="8"/>
      <c r="E35" s="9"/>
      <c r="F35" s="10">
        <v>1</v>
      </c>
      <c r="G35" s="11" t="s">
        <v>41</v>
      </c>
      <c r="H35" s="5"/>
      <c r="I35" s="5"/>
      <c r="J35" s="31" t="s">
        <v>85</v>
      </c>
      <c r="K35" s="46">
        <v>31661053</v>
      </c>
      <c r="L35" s="47">
        <v>1579</v>
      </c>
      <c r="M35" s="47">
        <v>1579</v>
      </c>
      <c r="N35" s="48">
        <f t="shared" si="1"/>
        <v>100</v>
      </c>
      <c r="O35" s="5">
        <v>5</v>
      </c>
      <c r="P35" s="49"/>
      <c r="Q35" s="67">
        <v>1579</v>
      </c>
      <c r="R35" s="68"/>
    </row>
    <row r="36" ht="11.25" customHeight="1" spans="1:18">
      <c r="A36" s="5"/>
      <c r="B36" s="6" t="s">
        <v>87</v>
      </c>
      <c r="C36" s="7"/>
      <c r="D36" s="8"/>
      <c r="E36" s="9"/>
      <c r="F36" s="10">
        <v>4</v>
      </c>
      <c r="G36" s="11" t="s">
        <v>41</v>
      </c>
      <c r="H36" s="5"/>
      <c r="I36" s="5"/>
      <c r="J36" s="31" t="s">
        <v>85</v>
      </c>
      <c r="K36" s="46">
        <v>31661057</v>
      </c>
      <c r="L36" s="47">
        <v>916</v>
      </c>
      <c r="M36" s="47">
        <v>916</v>
      </c>
      <c r="N36" s="48">
        <f t="shared" si="1"/>
        <v>83.3329694323144</v>
      </c>
      <c r="O36" s="5">
        <v>10</v>
      </c>
      <c r="P36" s="49"/>
      <c r="Q36" s="67">
        <v>763.33</v>
      </c>
      <c r="R36" s="67">
        <v>152.67</v>
      </c>
    </row>
    <row r="37" ht="11.25" customHeight="1" spans="1:18">
      <c r="A37" s="5"/>
      <c r="B37" s="6" t="s">
        <v>88</v>
      </c>
      <c r="C37" s="7"/>
      <c r="D37" s="8"/>
      <c r="E37" s="9"/>
      <c r="F37" s="10">
        <v>4</v>
      </c>
      <c r="G37" s="11" t="s">
        <v>41</v>
      </c>
      <c r="H37" s="5"/>
      <c r="I37" s="5"/>
      <c r="J37" s="31" t="s">
        <v>78</v>
      </c>
      <c r="K37" s="46">
        <v>31661058</v>
      </c>
      <c r="L37" s="47">
        <v>860</v>
      </c>
      <c r="M37" s="47">
        <v>860</v>
      </c>
      <c r="N37" s="48">
        <f t="shared" si="1"/>
        <v>100</v>
      </c>
      <c r="O37" s="5">
        <v>10</v>
      </c>
      <c r="P37" s="49"/>
      <c r="Q37" s="67">
        <v>860</v>
      </c>
      <c r="R37" s="68"/>
    </row>
    <row r="38" ht="11.25" customHeight="1" spans="1:18">
      <c r="A38" s="5"/>
      <c r="B38" s="6" t="s">
        <v>89</v>
      </c>
      <c r="C38" s="7"/>
      <c r="D38" s="8"/>
      <c r="E38" s="9"/>
      <c r="F38" s="10">
        <v>4</v>
      </c>
      <c r="G38" s="11" t="s">
        <v>41</v>
      </c>
      <c r="H38" s="5"/>
      <c r="I38" s="5"/>
      <c r="J38" s="31" t="s">
        <v>68</v>
      </c>
      <c r="K38" s="46">
        <v>31661110</v>
      </c>
      <c r="L38" s="47">
        <v>1032</v>
      </c>
      <c r="M38" s="47">
        <v>1032</v>
      </c>
      <c r="N38" s="48">
        <f t="shared" si="1"/>
        <v>100</v>
      </c>
      <c r="O38" s="5">
        <v>10</v>
      </c>
      <c r="P38" s="49"/>
      <c r="Q38" s="67">
        <v>1032</v>
      </c>
      <c r="R38" s="68"/>
    </row>
    <row r="39" ht="11.25" customHeight="1" spans="1:18">
      <c r="A39" s="5"/>
      <c r="B39" s="6" t="s">
        <v>90</v>
      </c>
      <c r="C39" s="7"/>
      <c r="D39" s="8"/>
      <c r="E39" s="9"/>
      <c r="F39" s="10">
        <v>1</v>
      </c>
      <c r="G39" s="11" t="s">
        <v>41</v>
      </c>
      <c r="H39" s="5"/>
      <c r="I39" s="5"/>
      <c r="J39" s="31" t="s">
        <v>68</v>
      </c>
      <c r="K39" s="46">
        <v>31662111</v>
      </c>
      <c r="L39" s="47">
        <v>258</v>
      </c>
      <c r="M39" s="47">
        <v>258</v>
      </c>
      <c r="N39" s="48">
        <f t="shared" si="1"/>
        <v>100</v>
      </c>
      <c r="O39" s="5">
        <v>10</v>
      </c>
      <c r="P39" s="49"/>
      <c r="Q39" s="67">
        <v>258</v>
      </c>
      <c r="R39" s="68"/>
    </row>
    <row r="40" ht="11.25" customHeight="1" spans="1:18">
      <c r="A40" s="5"/>
      <c r="B40" s="6" t="s">
        <v>91</v>
      </c>
      <c r="C40" s="7"/>
      <c r="D40" s="8"/>
      <c r="E40" s="9"/>
      <c r="F40" s="10">
        <v>4</v>
      </c>
      <c r="G40" s="11" t="s">
        <v>41</v>
      </c>
      <c r="H40" s="5"/>
      <c r="I40" s="5"/>
      <c r="J40" s="31" t="s">
        <v>68</v>
      </c>
      <c r="K40" s="46">
        <v>31661059</v>
      </c>
      <c r="L40" s="47">
        <v>1032</v>
      </c>
      <c r="M40" s="47">
        <v>1032</v>
      </c>
      <c r="N40" s="48">
        <f t="shared" si="1"/>
        <v>100</v>
      </c>
      <c r="O40" s="5">
        <v>10</v>
      </c>
      <c r="P40" s="49"/>
      <c r="Q40" s="67">
        <v>1032</v>
      </c>
      <c r="R40" s="68"/>
    </row>
    <row r="41" ht="11.25" customHeight="1" spans="1:18">
      <c r="A41" s="5"/>
      <c r="B41" s="6" t="s">
        <v>92</v>
      </c>
      <c r="C41" s="7"/>
      <c r="D41" s="8"/>
      <c r="E41" s="9"/>
      <c r="F41" s="10">
        <v>1</v>
      </c>
      <c r="G41" s="11" t="s">
        <v>41</v>
      </c>
      <c r="H41" s="5"/>
      <c r="I41" s="5"/>
      <c r="J41" s="31" t="s">
        <v>42</v>
      </c>
      <c r="K41" s="46">
        <v>31663018</v>
      </c>
      <c r="L41" s="47">
        <v>671.25</v>
      </c>
      <c r="M41" s="47">
        <v>671.25</v>
      </c>
      <c r="N41" s="48">
        <f t="shared" si="1"/>
        <v>100</v>
      </c>
      <c r="O41" s="5">
        <v>5</v>
      </c>
      <c r="P41" s="49"/>
      <c r="Q41" s="67">
        <v>671.25</v>
      </c>
      <c r="R41" s="68"/>
    </row>
    <row r="42" ht="11.25" customHeight="1" spans="1:18">
      <c r="A42" s="12"/>
      <c r="B42" s="13"/>
      <c r="C42" s="14"/>
      <c r="D42" s="13"/>
      <c r="E42" s="15"/>
      <c r="F42" s="16"/>
      <c r="G42" s="17"/>
      <c r="H42" s="12"/>
      <c r="I42" s="12"/>
      <c r="J42" s="14"/>
      <c r="K42" s="14"/>
      <c r="L42" s="50"/>
      <c r="M42" s="51"/>
      <c r="N42" s="51"/>
      <c r="O42" s="12"/>
      <c r="P42" s="52"/>
      <c r="Q42" s="69"/>
      <c r="R42" s="69"/>
    </row>
    <row r="43" ht="11.25" customHeight="1" spans="1:18">
      <c r="A43" s="18"/>
      <c r="B43" s="19"/>
      <c r="C43" s="20">
        <v>316</v>
      </c>
      <c r="D43" s="19"/>
      <c r="E43" s="21"/>
      <c r="F43" s="30">
        <f>SUM(F22:F42)</f>
        <v>41</v>
      </c>
      <c r="G43" s="23"/>
      <c r="H43" s="24"/>
      <c r="I43" s="24"/>
      <c r="J43" s="20"/>
      <c r="K43" s="20"/>
      <c r="L43" s="53">
        <f>SUM(L22:L42)</f>
        <v>26666.54</v>
      </c>
      <c r="M43" s="53">
        <f>SUM(M22:M42)</f>
        <v>26666.54</v>
      </c>
      <c r="N43" s="54"/>
      <c r="O43" s="24"/>
      <c r="P43" s="55"/>
      <c r="Q43" s="71">
        <f>SUM(Q22:Q42)</f>
        <v>26513.87</v>
      </c>
      <c r="R43" s="71">
        <f>SUM(R22:R42)</f>
        <v>152.67</v>
      </c>
    </row>
    <row r="44" ht="11.25" customHeight="1" spans="1:18">
      <c r="A44" s="25"/>
      <c r="B44" s="31" t="s">
        <v>93</v>
      </c>
      <c r="C44" s="26"/>
      <c r="D44" s="27"/>
      <c r="E44" s="28"/>
      <c r="F44" s="29">
        <v>1</v>
      </c>
      <c r="G44" s="11" t="s">
        <v>41</v>
      </c>
      <c r="H44" s="25"/>
      <c r="I44" s="25"/>
      <c r="J44" s="31" t="s">
        <v>94</v>
      </c>
      <c r="K44" s="46">
        <v>31700381</v>
      </c>
      <c r="L44" s="47">
        <v>19579.69</v>
      </c>
      <c r="M44" s="47">
        <v>19579.69</v>
      </c>
      <c r="N44" s="48">
        <f t="shared" ref="N44" si="2">Q44/M44*100</f>
        <v>100</v>
      </c>
      <c r="O44" s="25">
        <v>3</v>
      </c>
      <c r="P44" s="56"/>
      <c r="Q44" s="67">
        <v>19579.69</v>
      </c>
      <c r="R44" s="72"/>
    </row>
    <row r="45" ht="11.25" customHeight="1" spans="1:18">
      <c r="A45" s="5"/>
      <c r="B45" s="8"/>
      <c r="C45" s="7"/>
      <c r="D45" s="8"/>
      <c r="E45" s="9"/>
      <c r="F45" s="10"/>
      <c r="G45" s="11"/>
      <c r="H45" s="5"/>
      <c r="I45" s="5"/>
      <c r="J45" s="7"/>
      <c r="K45" s="7"/>
      <c r="L45" s="47"/>
      <c r="M45" s="48"/>
      <c r="N45" s="48"/>
      <c r="O45" s="5"/>
      <c r="P45" s="49"/>
      <c r="Q45" s="67"/>
      <c r="R45" s="68"/>
    </row>
    <row r="46" ht="11.25" customHeight="1" spans="1:18">
      <c r="A46" s="12"/>
      <c r="B46" s="13"/>
      <c r="C46" s="14"/>
      <c r="D46" s="13"/>
      <c r="E46" s="15"/>
      <c r="F46" s="16"/>
      <c r="G46" s="17"/>
      <c r="H46" s="12"/>
      <c r="I46" s="12"/>
      <c r="J46" s="14"/>
      <c r="K46" s="14"/>
      <c r="L46" s="50"/>
      <c r="M46" s="51"/>
      <c r="N46" s="51"/>
      <c r="O46" s="12"/>
      <c r="P46" s="52"/>
      <c r="Q46" s="69"/>
      <c r="R46" s="70"/>
    </row>
    <row r="47" ht="11.25" customHeight="1" spans="1:18">
      <c r="A47" s="18"/>
      <c r="B47" s="19"/>
      <c r="C47" s="20">
        <v>317</v>
      </c>
      <c r="D47" s="19"/>
      <c r="E47" s="21"/>
      <c r="F47" s="30">
        <f>SUM(F44:F46)</f>
        <v>1</v>
      </c>
      <c r="G47" s="23"/>
      <c r="H47" s="24"/>
      <c r="I47" s="24"/>
      <c r="J47" s="20"/>
      <c r="K47" s="20"/>
      <c r="L47" s="53">
        <f>SUM(L44:L46)</f>
        <v>19579.69</v>
      </c>
      <c r="M47" s="53">
        <f>SUM(M44:M46)</f>
        <v>19579.69</v>
      </c>
      <c r="N47" s="54"/>
      <c r="O47" s="24"/>
      <c r="P47" s="55"/>
      <c r="Q47" s="71">
        <f>SUM(Q44:Q46)</f>
        <v>19579.69</v>
      </c>
      <c r="R47" s="71">
        <f>SUM(R44:R46)</f>
        <v>0</v>
      </c>
    </row>
    <row r="48" ht="11.25" customHeight="1" spans="1:18">
      <c r="A48" s="25"/>
      <c r="B48" s="27"/>
      <c r="C48" s="26"/>
      <c r="D48" s="27"/>
      <c r="E48" s="28"/>
      <c r="F48" s="29"/>
      <c r="G48" s="32"/>
      <c r="H48" s="25"/>
      <c r="I48" s="25"/>
      <c r="J48" s="26"/>
      <c r="K48" s="26"/>
      <c r="L48" s="57"/>
      <c r="M48" s="58"/>
      <c r="N48" s="58"/>
      <c r="O48" s="25"/>
      <c r="P48" s="56"/>
      <c r="Q48" s="72"/>
      <c r="R48" s="73"/>
    </row>
    <row r="49" ht="11.25" customHeight="1" spans="1:18">
      <c r="A49" s="12"/>
      <c r="B49" s="13"/>
      <c r="C49" s="14"/>
      <c r="D49" s="13"/>
      <c r="E49" s="15"/>
      <c r="F49" s="16"/>
      <c r="G49" s="17"/>
      <c r="H49" s="12"/>
      <c r="I49" s="12"/>
      <c r="J49" s="14"/>
      <c r="K49" s="14"/>
      <c r="L49" s="50"/>
      <c r="M49" s="51"/>
      <c r="N49" s="51"/>
      <c r="O49" s="12"/>
      <c r="P49" s="52"/>
      <c r="Q49" s="69"/>
      <c r="R49" s="69"/>
    </row>
    <row r="50" ht="11.25" customHeight="1" spans="1:18">
      <c r="A50" s="18"/>
      <c r="B50" s="19"/>
      <c r="C50" s="20">
        <v>318</v>
      </c>
      <c r="D50" s="19"/>
      <c r="E50" s="21"/>
      <c r="F50" s="30">
        <f>SUM(F49)</f>
        <v>0</v>
      </c>
      <c r="G50" s="23"/>
      <c r="H50" s="24"/>
      <c r="I50" s="24"/>
      <c r="J50" s="20"/>
      <c r="K50" s="20"/>
      <c r="L50" s="53">
        <f>SUM(L49)</f>
        <v>0</v>
      </c>
      <c r="M50" s="54">
        <f>SUM(M49)</f>
        <v>0</v>
      </c>
      <c r="N50" s="54"/>
      <c r="O50" s="24"/>
      <c r="P50" s="55"/>
      <c r="Q50" s="71">
        <f>SUM(Q49)</f>
        <v>0</v>
      </c>
      <c r="R50" s="74">
        <f>SUM(R49)</f>
        <v>0</v>
      </c>
    </row>
    <row r="51" ht="11.25" customHeight="1" spans="1:18">
      <c r="A51" s="25"/>
      <c r="B51" s="27"/>
      <c r="C51" s="26"/>
      <c r="D51" s="27"/>
      <c r="E51" s="28"/>
      <c r="F51" s="29"/>
      <c r="G51" s="32"/>
      <c r="H51" s="25"/>
      <c r="I51" s="25"/>
      <c r="J51" s="26"/>
      <c r="K51" s="26"/>
      <c r="L51" s="57"/>
      <c r="M51" s="58"/>
      <c r="N51" s="58"/>
      <c r="O51" s="25"/>
      <c r="P51" s="56"/>
      <c r="Q51" s="72"/>
      <c r="R51" s="72"/>
    </row>
    <row r="52" ht="11.25" customHeight="1" spans="1:18">
      <c r="A52" s="33"/>
      <c r="C52" s="34"/>
      <c r="D52" s="35"/>
      <c r="E52" s="35"/>
      <c r="F52" s="34"/>
      <c r="G52" s="36"/>
      <c r="H52" s="37"/>
      <c r="I52" s="37"/>
      <c r="J52" s="34"/>
      <c r="K52" s="34"/>
      <c r="L52" s="59"/>
      <c r="M52" s="59"/>
      <c r="N52" s="59"/>
      <c r="O52" s="37"/>
      <c r="P52" s="37"/>
      <c r="Q52" s="75"/>
      <c r="R52" s="76"/>
    </row>
    <row r="53" ht="11.25" customHeight="1" spans="1:18">
      <c r="A53" s="38" t="s">
        <v>95</v>
      </c>
      <c r="B53" s="39"/>
      <c r="C53" s="39"/>
      <c r="D53" s="39"/>
      <c r="E53" s="40"/>
      <c r="F53" s="41">
        <f>F21+F43+F47+F50</f>
        <v>58</v>
      </c>
      <c r="G53" s="42"/>
      <c r="H53" s="42"/>
      <c r="I53" s="42"/>
      <c r="J53" s="60"/>
      <c r="K53" s="61"/>
      <c r="L53" s="62">
        <f>L21+L43+L47+L50</f>
        <v>116259.52</v>
      </c>
      <c r="M53" s="62">
        <f>M21+M43+M47+M50</f>
        <v>116259.52</v>
      </c>
      <c r="N53" s="63"/>
      <c r="O53" s="64"/>
      <c r="P53" s="65"/>
      <c r="Q53" s="77">
        <f>Q21+Q43+Q47+Q50</f>
        <v>111154.99</v>
      </c>
      <c r="R53" s="77">
        <f>R21+R43+R47+R50</f>
        <v>5104.53</v>
      </c>
    </row>
    <row r="54" ht="11.25" customHeight="1"/>
    <row r="55" ht="11.25" customHeight="1" spans="2:12">
      <c r="B55" t="s">
        <v>96</v>
      </c>
      <c r="C55"/>
      <c r="E55" s="43"/>
      <c r="F55" s="43"/>
      <c r="J55" s="43"/>
      <c r="K55" s="43"/>
      <c r="L55" s="43"/>
    </row>
    <row r="56" ht="11.25" customHeight="1" spans="5:12">
      <c r="E56" s="44" t="s">
        <v>97</v>
      </c>
      <c r="F56" s="44"/>
      <c r="J56" s="44" t="s">
        <v>98</v>
      </c>
      <c r="K56" s="44"/>
      <c r="L56" s="44"/>
    </row>
    <row r="57" ht="11.25" customHeight="1" spans="2:12">
      <c r="B57" t="s">
        <v>99</v>
      </c>
      <c r="C57"/>
      <c r="E57" s="43"/>
      <c r="F57" s="43"/>
      <c r="J57" s="43" t="s">
        <v>100</v>
      </c>
      <c r="K57" s="43"/>
      <c r="L57" s="43"/>
    </row>
    <row r="58" ht="11.25" customHeight="1" spans="5:12">
      <c r="E58" s="44" t="s">
        <v>97</v>
      </c>
      <c r="F58" s="44"/>
      <c r="J58" s="44" t="s">
        <v>98</v>
      </c>
      <c r="K58" s="44"/>
      <c r="L58" s="44"/>
    </row>
    <row r="59" ht="11.25" customHeight="1" spans="2:3">
      <c r="B59" t="s">
        <v>101</v>
      </c>
      <c r="C59"/>
    </row>
  </sheetData>
  <mergeCells count="12">
    <mergeCell ref="A53:E53"/>
    <mergeCell ref="B55:D55"/>
    <mergeCell ref="E55:F55"/>
    <mergeCell ref="J55:L55"/>
    <mergeCell ref="E56:F56"/>
    <mergeCell ref="J56:L56"/>
    <mergeCell ref="B57:D57"/>
    <mergeCell ref="E57:F57"/>
    <mergeCell ref="J57:L57"/>
    <mergeCell ref="E58:F58"/>
    <mergeCell ref="J58:L58"/>
    <mergeCell ref="B59:D5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Василе</cp:lastModifiedBy>
  <dcterms:created xsi:type="dcterms:W3CDTF">2006-09-16T00:00:00Z</dcterms:created>
  <dcterms:modified xsi:type="dcterms:W3CDTF">2021-10-22T07:28:15Z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EA600C1BCD7D48BB8179F4A1E9FFB609</vt:lpwstr>
  </property>
  <property fmtid="{D5CDD505-2E9C-101B-9397-08002B2CF9AE}" pid="3" name="KSOProductBuildVer">
    <vt:lpwstr>1033-11.2.0.10323</vt:lpwstr>
  </property>
</Properties>
</file>